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<sst xmlns="http://schemas.openxmlformats.org/spreadsheetml/2006/main" count="117" uniqueCount="50">
  <si>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</si>
  <si>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</si>
  <si>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</si>
  <si>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</si>
  <si>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</si>
  <si>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</si>
  <si>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</si>
  <si>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</si>
  <si>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</si>
  <si>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</si>
  <si>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</si>
  <si>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</si>
  <si>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</si>
  <si>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</si>
  <si>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</si>
  <si>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</si>
  <si>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</si>
  <si>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</si>
  <si>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</si>
  <si>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</si>
  <si>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</si>
  <si>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</si>
  <si>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</si>
  <si>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</si>
  <si>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</si>
  <si>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</si>
  <si>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</si>
  <si>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</si>
  <si>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</si>
  <si>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</si>
  <si>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</si>
  <si>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</si>
  <si>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</si>
  <si>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</si>
  <si>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</si>
  <si>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</si>
  <si>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</si>
  <si>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</si>
  <si>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</si>
  <si>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</si>
  <si>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</si>
  <si>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</si>
  <si>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</si>
  <si>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</si>
  <si>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</si>
  <si>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</si>
  <si>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</si>
  <si>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</si>
  <si>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</si>
  <si>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April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</si>
</sst>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656076</c:v>
                </c:pt>
                <c:pt idx="1">
                  <c:v>153300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809376</c:v>
                </c:pt>
                <c:pt idx="1">
                  <c:v>5798</c:v>
                </c:pt>
                <c:pt idx="2">
                  <c:v>1543</c:v>
                </c:pt>
                <c:pt idx="3">
                  <c:v>3256</c:v>
                </c:pt>
                <c:pt idx="4">
                  <c:v>26542</c:v>
                </c:pt>
                <c:pt idx="5">
                  <c:v>1512</c:v>
                </c:pt>
                <c:pt idx="6">
                  <c:v>955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144131296317</c:v>
                </c:pt>
                <c:pt idx="1">
                  <c:v>4221982818</c:v>
                </c:pt>
                <c:pt idx="2">
                  <c:v>2068166954</c:v>
                </c:pt>
                <c:pt idx="3">
                  <c:v>1785789000</c:v>
                </c:pt>
                <c:pt idx="4">
                  <c:v>143716467620</c:v>
                </c:pt>
                <c:pt idx="5">
                  <c:v>22405521000</c:v>
                </c:pt>
                <c:pt idx="6">
                  <c:v>1911269643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95836094299</c:v>
                </c:pt>
                <c:pt idx="1">
                  <c:v>48295202018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178077.05728487132</c:v>
                </c:pt>
                <c:pt idx="1">
                  <c:v>169732.04117215943</c:v>
                </c:pt>
                <c:pt idx="2">
                  <c:v>181888.99157649194</c:v>
                </c:pt>
                <c:pt idx="3">
                  <c:v>160466.49057188575</c:v>
                </c:pt>
                <c:pt idx="4">
                  <c:v>235443.55720252232</c:v>
                </c:pt>
              </c:numCache>
            </c:numRef>
          </c:val>
        </c:ser>
        <c:axId val="24659338"/>
        <c:axId val="52135939"/>
      </c:barChart>
      <c:catAx>
        <c:axId val="24659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135939"/>
        <c:crosses val="autoZero"/>
        <c:auto val="1"/>
        <c:lblOffset val="100"/>
        <c:noMultiLvlLbl val="0"/>
      </c:catAx>
      <c:valAx>
        <c:axId val="52135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4659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14818466.26984127</c:v>
                </c:pt>
                <c:pt idx="1">
                  <c:v>11461333.333333334</c:v>
                </c:pt>
                <c:pt idx="2">
                  <c:v>15084448.965024982</c:v>
                </c:pt>
                <c:pt idx="3">
                  <c:v>14707030.514385354</c:v>
                </c:pt>
                <c:pt idx="4">
                  <c:v>16788775.590551183</c:v>
                </c:pt>
              </c:numCache>
            </c:numRef>
          </c:val>
        </c:ser>
        <c:axId val="6678568"/>
        <c:axId val="19712521"/>
      </c:barChart>
      <c:catAx>
        <c:axId val="6678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9712521"/>
        <c:crosses val="autoZero"/>
        <c:auto val="1"/>
        <c:lblOffset val="100"/>
        <c:noMultiLvlLbl val="0"/>
      </c:catAx>
      <c:valAx>
        <c:axId val="19712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785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728179.1683339082</c:v>
                </c:pt>
                <c:pt idx="1">
                  <c:v>494910.823838081</c:v>
                </c:pt>
                <c:pt idx="2">
                  <c:v>797887.9433243728</c:v>
                </c:pt>
                <c:pt idx="3">
                  <c:v>843224.9611915824</c:v>
                </c:pt>
                <c:pt idx="4">
                  <c:v>591815.7093167702</c:v>
                </c:pt>
              </c:numCache>
            </c:numRef>
          </c:val>
        </c:ser>
        <c:axId val="54936182"/>
        <c:axId val="43081727"/>
      </c:barChart>
      <c:catAx>
        <c:axId val="54936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3081727"/>
        <c:crosses val="autoZero"/>
        <c:auto val="1"/>
        <c:lblOffset val="100"/>
        <c:noMultiLvlLbl val="0"/>
      </c:catAx>
      <c:valAx>
        <c:axId val="43081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49361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1340354.4744005185</c:v>
                </c:pt>
                <c:pt idx="1">
                  <c:v>1024645.5965909091</c:v>
                </c:pt>
                <c:pt idx="2">
                  <c:v>1433662.2199832073</c:v>
                </c:pt>
                <c:pt idx="3">
                  <c:v>1464922.5455508474</c:v>
                </c:pt>
                <c:pt idx="4">
                  <c:v>1314189.5587044535</c:v>
                </c:pt>
              </c:numCache>
            </c:numRef>
          </c:val>
        </c:ser>
        <c:axId val="23191540"/>
        <c:axId val="33054565"/>
      </c:barChart>
      <c:catAx>
        <c:axId val="23191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3054565"/>
        <c:crosses val="autoZero"/>
        <c:auto val="1"/>
        <c:lblOffset val="100"/>
        <c:noMultiLvlLbl val="0"/>
      </c:catAx>
      <c:valAx>
        <c:axId val="33054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31915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548460.9950859951</c:v>
                </c:pt>
                <c:pt idx="1">
                  <c:v>407110.7226107226</c:v>
                </c:pt>
                <c:pt idx="2">
                  <c:v>599035.8632193494</c:v>
                </c:pt>
                <c:pt idx="3">
                  <c:v>573297.8593272171</c:v>
                </c:pt>
                <c:pt idx="4">
                  <c:v>654188.7287024902</c:v>
                </c:pt>
              </c:numCache>
            </c:numRef>
          </c:val>
        </c:ser>
        <c:axId val="27056162"/>
        <c:axId val="16185787"/>
      </c:barChart>
      <c:catAx>
        <c:axId val="27056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185787"/>
        <c:crosses val="autoZero"/>
        <c:auto val="1"/>
        <c:lblOffset val="100"/>
        <c:noMultiLvlLbl val="0"/>
      </c:catAx>
      <c:valAx>
        <c:axId val="16185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0561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5414681.170220782</c:v>
                </c:pt>
                <c:pt idx="1">
                  <c:v>1556593.1183830607</c:v>
                </c:pt>
                <c:pt idx="2">
                  <c:v>5742391.5598430345</c:v>
                </c:pt>
                <c:pt idx="3">
                  <c:v>6257082.754660306</c:v>
                </c:pt>
                <c:pt idx="4">
                  <c:v>5299197.217192849</c:v>
                </c:pt>
              </c:numCache>
            </c:numRef>
          </c:val>
        </c:ser>
        <c:axId val="9088640"/>
        <c:axId val="51043457"/>
      </c:barChart>
      <c:catAx>
        <c:axId val="9088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043457"/>
        <c:crosses val="autoZero"/>
        <c:auto val="1"/>
        <c:lblOffset val="100"/>
        <c:noMultiLvlLbl val="0"/>
      </c:catAx>
      <c:valAx>
        <c:axId val="51043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0886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115604</c:v>
                </c:pt>
                <c:pt idx="1">
                  <c:v>1714</c:v>
                </c:pt>
                <c:pt idx="2">
                  <c:v>331</c:v>
                </c:pt>
                <c:pt idx="3">
                  <c:v>300</c:v>
                </c:pt>
                <c:pt idx="4">
                  <c:v>4472</c:v>
                </c:pt>
                <c:pt idx="5">
                  <c:v>736</c:v>
                </c:pt>
                <c:pt idx="6">
                  <c:v>171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ea656ca3-0c5e-4110-a514-b88855cc2225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$144.13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eec1e6b0-6a82-45c2-a808-dd941ee476cb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809,376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0.628</cdr:y>
    </cdr:from>
    <cdr:to>
      <cdr:x>0.65775</cdr:x>
      <cdr:y>0.715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0.4355</cdr:x>
      <cdr:y>0.01325</cdr:y>
    </cdr:from>
    <cdr:to>
      <cdr:x>0.617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28900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f416fe58-790e-4d86-a4ff-b5380949405d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848,982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0.013</cdr:y>
    </cdr:from>
    <cdr:to>
      <cdr:x>0.6465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25533670-e941-478b-8a5a-7a2c8ba2a275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$320,240,493,352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7b64b3e0-e274-495c-b7f9-f83a30d97366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123,328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656076</v>
      </c>
      <c r="C6" s="7">
        <f>B6/B$9</f>
        <v>0.810594828608706</v>
      </c>
      <c r="D6" s="14">
        <v>95836094299</v>
      </c>
      <c r="E6" s="7">
        <f>D6/D$9</f>
        <v>0.6649221699097168</v>
      </c>
    </row>
    <row r="7" spans="1:5" ht="12.75">
      <c r="A7" s="1" t="s">
        <v>30</v>
      </c>
      <c r="B7" s="6">
        <v>153300</v>
      </c>
      <c r="C7" s="7">
        <f>B7/B$9</f>
        <v>0.18940517139129404</v>
      </c>
      <c r="D7" s="14">
        <v>48295202018</v>
      </c>
      <c r="E7" s="7">
        <f>D7/D$9</f>
        <v>0.3350778300902833</v>
      </c>
    </row>
    <row r="9" spans="1:7" ht="12.75">
      <c r="A9" s="9" t="s">
        <v>12</v>
      </c>
      <c r="B9" s="10">
        <f>SUM(B6:B7)</f>
        <v>809376</v>
      </c>
      <c r="C9" s="29">
        <f>SUM(C6:C7)</f>
        <v>1</v>
      </c>
      <c r="D9" s="15">
        <f>SUM(D6:D7)</f>
        <v>144131296317</v>
      </c>
      <c r="E9" s="29">
        <f>SUM(E6:E7)</f>
        <v>1</v>
      </c>
      <c r="G9" s="54">
        <f>+D9/1000000000</f>
        <v>144.131296317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115604</v>
      </c>
      <c r="C5" s="7">
        <f>B5/B$13</f>
        <v>0.9373702646600934</v>
      </c>
      <c r="D5" s="6">
        <v>809376</v>
      </c>
      <c r="E5" s="7">
        <f>D5/D$13</f>
        <v>0.9533488342509029</v>
      </c>
      <c r="F5" s="14">
        <v>144131296317</v>
      </c>
      <c r="G5" s="7">
        <f>F5/F$13</f>
        <v>0.45007205306349135</v>
      </c>
      <c r="H5" s="14">
        <f>IF(D5=0,"-",+F5/D5)</f>
        <v>178077.05728487132</v>
      </c>
      <c r="I5" s="25"/>
    </row>
    <row r="6" spans="1:8" ht="12.75">
      <c r="A6" s="51" t="s">
        <v>6</v>
      </c>
      <c r="B6" s="6">
        <v>1714</v>
      </c>
      <c r="C6" s="7">
        <f aca="true" t="shared" si="0" ref="C6:C11">B6/B$13</f>
        <v>0.013897898287493514</v>
      </c>
      <c r="D6" s="6">
        <v>5798</v>
      </c>
      <c r="E6" s="7">
        <f aca="true" t="shared" si="1" ref="E6:E11">D6/D$13</f>
        <v>0.006829355628270093</v>
      </c>
      <c r="F6" s="14">
        <v>4221982818</v>
      </c>
      <c r="G6" s="7">
        <f aca="true" t="shared" si="2" ref="G6:G11">F6/F$13</f>
        <v>0.013183788139369703</v>
      </c>
      <c r="H6" s="14">
        <f aca="true" t="shared" si="3" ref="H6:H11">IF(D6=0,"-",+F6/D6)</f>
        <v>728179.1683339082</v>
      </c>
    </row>
    <row r="7" spans="1:8" ht="12.75">
      <c r="A7" s="51" t="s">
        <v>7</v>
      </c>
      <c r="B7" s="6">
        <v>331</v>
      </c>
      <c r="C7" s="7">
        <f t="shared" si="0"/>
        <v>0.002683899844317592</v>
      </c>
      <c r="D7" s="6">
        <v>1543</v>
      </c>
      <c r="E7" s="7">
        <f t="shared" si="1"/>
        <v>0.001817470806212617</v>
      </c>
      <c r="F7" s="14">
        <v>2068166954</v>
      </c>
      <c r="G7" s="7">
        <f t="shared" si="2"/>
        <v>0.006458168148419397</v>
      </c>
      <c r="H7" s="14">
        <f t="shared" si="3"/>
        <v>1340354.4744005185</v>
      </c>
    </row>
    <row r="8" spans="1:8" ht="12.75">
      <c r="A8" s="51" t="s">
        <v>8</v>
      </c>
      <c r="B8" s="6">
        <v>300</v>
      </c>
      <c r="C8" s="7">
        <f t="shared" si="0"/>
        <v>0.002432537623248573</v>
      </c>
      <c r="D8" s="6">
        <v>3256</v>
      </c>
      <c r="E8" s="7">
        <f t="shared" si="1"/>
        <v>0.003835181429052677</v>
      </c>
      <c r="F8" s="14">
        <v>1785789000</v>
      </c>
      <c r="G8" s="7">
        <f t="shared" si="2"/>
        <v>0.005576399727929182</v>
      </c>
      <c r="H8" s="14">
        <f t="shared" si="3"/>
        <v>548460.9950859951</v>
      </c>
    </row>
    <row r="9" spans="1:8" ht="12.75">
      <c r="A9" s="51" t="s">
        <v>9</v>
      </c>
      <c r="B9" s="6">
        <v>4472</v>
      </c>
      <c r="C9" s="7">
        <f t="shared" si="0"/>
        <v>0.03626102750389206</v>
      </c>
      <c r="D9" s="6">
        <v>26542</v>
      </c>
      <c r="E9" s="7">
        <f t="shared" si="1"/>
        <v>0.031263324781915285</v>
      </c>
      <c r="F9" s="14">
        <v>143716467620</v>
      </c>
      <c r="G9" s="7">
        <f t="shared" si="2"/>
        <v>0.44877668690708206</v>
      </c>
      <c r="H9" s="14">
        <f t="shared" si="3"/>
        <v>5414681.170220782</v>
      </c>
    </row>
    <row r="10" spans="1:8" ht="12.75">
      <c r="A10" s="51" t="s">
        <v>10</v>
      </c>
      <c r="B10" s="6">
        <v>736</v>
      </c>
      <c r="C10" s="7">
        <f t="shared" si="0"/>
        <v>0.005967825635703166</v>
      </c>
      <c r="D10" s="6">
        <v>1512</v>
      </c>
      <c r="E10" s="7">
        <f t="shared" si="1"/>
        <v>0.0017809564867099655</v>
      </c>
      <c r="F10" s="14">
        <v>22405521000</v>
      </c>
      <c r="G10" s="7">
        <f t="shared" si="2"/>
        <v>0.06996467175490026</v>
      </c>
      <c r="H10" s="14">
        <f t="shared" si="3"/>
        <v>14818466.26984127</v>
      </c>
    </row>
    <row r="11" spans="1:8" ht="12.75">
      <c r="A11" s="51" t="s">
        <v>11</v>
      </c>
      <c r="B11" s="6">
        <v>171</v>
      </c>
      <c r="C11" s="7">
        <f t="shared" si="0"/>
        <v>0.0013865464452516867</v>
      </c>
      <c r="D11" s="6">
        <v>955</v>
      </c>
      <c r="E11" s="7">
        <f t="shared" si="1"/>
        <v>0.0011248766169365194</v>
      </c>
      <c r="F11" s="14">
        <v>1911269643</v>
      </c>
      <c r="G11" s="7">
        <f t="shared" si="2"/>
        <v>0.0059682322588080145</v>
      </c>
      <c r="H11" s="14">
        <f t="shared" si="3"/>
        <v>2001329.4691099476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123328</v>
      </c>
      <c r="C13" s="11">
        <f t="shared" si="4"/>
        <v>1</v>
      </c>
      <c r="D13" s="10">
        <f t="shared" si="4"/>
        <v>848982</v>
      </c>
      <c r="E13" s="12">
        <f t="shared" si="4"/>
        <v>1.0000000000000002</v>
      </c>
      <c r="F13" s="15">
        <f t="shared" si="4"/>
        <v>320240493352</v>
      </c>
      <c r="G13" s="12">
        <f t="shared" si="4"/>
        <v>1</v>
      </c>
      <c r="H13" s="15">
        <f>F13/D13</f>
        <v>377205.2803852143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67667</v>
      </c>
      <c r="C16" s="7">
        <f aca="true" t="shared" si="5" ref="C16:C22">B16/B$24</f>
        <v>0.9742426860170468</v>
      </c>
      <c r="D16" s="6">
        <v>253788</v>
      </c>
      <c r="E16" s="7">
        <f aca="true" t="shared" si="6" ref="E16:E22">D16/D$24</f>
        <v>0.9812706857620094</v>
      </c>
      <c r="F16" s="20">
        <v>43075955265</v>
      </c>
      <c r="G16" s="7">
        <f aca="true" t="shared" si="7" ref="G16:G22">F16/F$24</f>
        <v>0.8759744166581521</v>
      </c>
      <c r="H16" s="20">
        <f aca="true" t="shared" si="8" ref="H16:H22">IF(D16=0,"-",+F16/D16)</f>
        <v>169732.04117215943</v>
      </c>
      <c r="J16" s="8"/>
      <c r="M16" s="1"/>
      <c r="N16" s="1"/>
    </row>
    <row r="17" spans="1:14" ht="12.75">
      <c r="A17" s="1" t="s">
        <v>6</v>
      </c>
      <c r="B17" s="6">
        <v>597</v>
      </c>
      <c r="C17" s="7">
        <f t="shared" si="5"/>
        <v>0.00859536973047685</v>
      </c>
      <c r="D17" s="6">
        <v>1334</v>
      </c>
      <c r="E17" s="7">
        <f t="shared" si="6"/>
        <v>0.005157907760833926</v>
      </c>
      <c r="F17" s="20">
        <v>660211039</v>
      </c>
      <c r="G17" s="7">
        <f t="shared" si="7"/>
        <v>0.013425772596370011</v>
      </c>
      <c r="H17" s="20">
        <f t="shared" si="8"/>
        <v>494910.823838081</v>
      </c>
      <c r="J17" s="8"/>
      <c r="M17" s="1"/>
      <c r="N17" s="1"/>
    </row>
    <row r="18" spans="1:14" ht="12.75">
      <c r="A18" s="1" t="s">
        <v>7</v>
      </c>
      <c r="B18" s="6">
        <v>71</v>
      </c>
      <c r="C18" s="7">
        <f t="shared" si="5"/>
        <v>0.0010222299009444828</v>
      </c>
      <c r="D18" s="6">
        <v>352</v>
      </c>
      <c r="E18" s="7">
        <f t="shared" si="6"/>
        <v>0.0013610071452875127</v>
      </c>
      <c r="F18" s="20">
        <v>360675250</v>
      </c>
      <c r="G18" s="7">
        <f t="shared" si="7"/>
        <v>0.007334539414811122</v>
      </c>
      <c r="H18" s="20">
        <f t="shared" si="8"/>
        <v>1024645.5965909091</v>
      </c>
      <c r="J18" s="8"/>
      <c r="M18" s="1"/>
      <c r="N18" s="1"/>
    </row>
    <row r="19" spans="1:14" ht="12.75">
      <c r="A19" s="1" t="s">
        <v>8</v>
      </c>
      <c r="B19" s="6">
        <v>177</v>
      </c>
      <c r="C19" s="7">
        <f t="shared" si="5"/>
        <v>0.00254837595024188</v>
      </c>
      <c r="D19" s="6">
        <v>858</v>
      </c>
      <c r="E19" s="7">
        <f t="shared" si="6"/>
        <v>0.003317454916638312</v>
      </c>
      <c r="F19" s="20">
        <v>349301000</v>
      </c>
      <c r="G19" s="7">
        <f t="shared" si="7"/>
        <v>0.007103237475077483</v>
      </c>
      <c r="H19" s="20">
        <f t="shared" si="8"/>
        <v>407110.7226107226</v>
      </c>
      <c r="J19" s="8"/>
      <c r="M19" s="1"/>
      <c r="N19" s="1"/>
    </row>
    <row r="20" spans="1:14" ht="12.75">
      <c r="A20" s="1" t="s">
        <v>9</v>
      </c>
      <c r="B20" s="6">
        <v>784</v>
      </c>
      <c r="C20" s="7">
        <f t="shared" si="5"/>
        <v>0.011287721723105276</v>
      </c>
      <c r="D20" s="6">
        <v>2078</v>
      </c>
      <c r="E20" s="7">
        <f t="shared" si="6"/>
        <v>0.008034581954282532</v>
      </c>
      <c r="F20" s="20">
        <v>3234600500</v>
      </c>
      <c r="G20" s="7">
        <f t="shared" si="7"/>
        <v>0.06577746839689655</v>
      </c>
      <c r="H20" s="20">
        <f t="shared" si="8"/>
        <v>1556593.1183830607</v>
      </c>
      <c r="J20" s="8"/>
      <c r="M20" s="1"/>
      <c r="N20" s="1"/>
    </row>
    <row r="21" spans="1:14" ht="12.75">
      <c r="A21" s="1" t="s">
        <v>10</v>
      </c>
      <c r="B21" s="6">
        <v>105</v>
      </c>
      <c r="C21" s="7">
        <f t="shared" si="5"/>
        <v>0.0015117484450587423</v>
      </c>
      <c r="D21" s="6">
        <v>111</v>
      </c>
      <c r="E21" s="7">
        <f t="shared" si="6"/>
        <v>0.00042918123047418726</v>
      </c>
      <c r="F21" s="20">
        <v>1272208000</v>
      </c>
      <c r="G21" s="7">
        <f t="shared" si="7"/>
        <v>0.02587108408419493</v>
      </c>
      <c r="H21" s="20">
        <f t="shared" si="8"/>
        <v>11461333.333333334</v>
      </c>
      <c r="J21" s="8"/>
      <c r="M21" s="1"/>
      <c r="N21" s="1"/>
    </row>
    <row r="22" spans="1:14" ht="12.75">
      <c r="A22" s="1" t="s">
        <v>11</v>
      </c>
      <c r="B22" s="6">
        <v>55</v>
      </c>
      <c r="C22" s="7">
        <f t="shared" si="5"/>
        <v>0.0007918682331260078</v>
      </c>
      <c r="D22" s="6">
        <v>111</v>
      </c>
      <c r="E22" s="7">
        <f t="shared" si="6"/>
        <v>0.00042918123047418726</v>
      </c>
      <c r="F22" s="20">
        <v>221950000</v>
      </c>
      <c r="G22" s="7">
        <f t="shared" si="7"/>
        <v>0.0045134813744977745</v>
      </c>
      <c r="H22" s="20">
        <f t="shared" si="8"/>
        <v>1999549.5495495496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69456</v>
      </c>
      <c r="C24" s="11">
        <f t="shared" si="9"/>
        <v>1</v>
      </c>
      <c r="D24" s="10">
        <f t="shared" si="9"/>
        <v>258632</v>
      </c>
      <c r="E24" s="11">
        <f t="shared" si="9"/>
        <v>1</v>
      </c>
      <c r="F24" s="21">
        <f t="shared" si="9"/>
        <v>49174901054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115208</v>
      </c>
      <c r="C27" s="7">
        <f>B27/B$35</f>
        <v>0.9372981328560387</v>
      </c>
      <c r="D27" s="6">
        <v>555588</v>
      </c>
      <c r="E27" s="7">
        <f>D27/D$35</f>
        <v>0.9411162869484204</v>
      </c>
      <c r="F27" s="20">
        <v>101055341052</v>
      </c>
      <c r="G27" s="7">
        <f>F27/F$35</f>
        <v>0.3728077038302349</v>
      </c>
      <c r="H27" s="20">
        <f aca="true" t="shared" si="10" ref="H27:H33">IF(D27=0,"-",+F27/D27)</f>
        <v>181888.99157649194</v>
      </c>
      <c r="J27" s="8"/>
    </row>
    <row r="28" spans="1:10" ht="12.75">
      <c r="A28" s="1" t="s">
        <v>6</v>
      </c>
      <c r="B28" s="6">
        <v>1705</v>
      </c>
      <c r="C28" s="7">
        <f aca="true" t="shared" si="11" ref="C28:C33">B28/B$35</f>
        <v>0.013871374527112233</v>
      </c>
      <c r="D28" s="6">
        <v>4464</v>
      </c>
      <c r="E28" s="7">
        <f aca="true" t="shared" si="12" ref="E28:E33">D28/D$35</f>
        <v>0.007561615990514102</v>
      </c>
      <c r="F28" s="20">
        <v>3561771779</v>
      </c>
      <c r="G28" s="7">
        <f aca="true" t="shared" si="13" ref="G28:G33">F28/F$35</f>
        <v>0.013139888942763023</v>
      </c>
      <c r="H28" s="20">
        <f t="shared" si="10"/>
        <v>797887.9433243728</v>
      </c>
      <c r="J28" s="8"/>
    </row>
    <row r="29" spans="1:10" ht="12.75">
      <c r="A29" s="1" t="s">
        <v>7</v>
      </c>
      <c r="B29" s="6">
        <v>329</v>
      </c>
      <c r="C29" s="7">
        <f t="shared" si="11"/>
        <v>0.002676646463002888</v>
      </c>
      <c r="D29" s="6">
        <v>1191</v>
      </c>
      <c r="E29" s="7">
        <f t="shared" si="12"/>
        <v>0.002017447277039045</v>
      </c>
      <c r="F29" s="20">
        <v>1707491704</v>
      </c>
      <c r="G29" s="7">
        <f t="shared" si="13"/>
        <v>0.00629918275323872</v>
      </c>
      <c r="H29" s="20">
        <f t="shared" si="10"/>
        <v>1433662.2199832073</v>
      </c>
      <c r="J29" s="8"/>
    </row>
    <row r="30" spans="1:10" ht="12.75">
      <c r="A30" s="1" t="s">
        <v>8</v>
      </c>
      <c r="B30" s="6">
        <v>300</v>
      </c>
      <c r="C30" s="7">
        <f t="shared" si="11"/>
        <v>0.0024407110604889558</v>
      </c>
      <c r="D30" s="6">
        <v>2398</v>
      </c>
      <c r="E30" s="7">
        <f t="shared" si="12"/>
        <v>0.0040619971203523335</v>
      </c>
      <c r="F30" s="20">
        <v>1436488000</v>
      </c>
      <c r="G30" s="7">
        <f t="shared" si="13"/>
        <v>0.005299411068081173</v>
      </c>
      <c r="H30" s="20">
        <f t="shared" si="10"/>
        <v>599035.8632193494</v>
      </c>
      <c r="J30" s="8"/>
    </row>
    <row r="31" spans="1:10" ht="12.75">
      <c r="A31" s="1" t="s">
        <v>9</v>
      </c>
      <c r="B31" s="6">
        <v>4466</v>
      </c>
      <c r="C31" s="7">
        <f t="shared" si="11"/>
        <v>0.03633405198714559</v>
      </c>
      <c r="D31" s="6">
        <v>24464</v>
      </c>
      <c r="E31" s="7">
        <f t="shared" si="12"/>
        <v>0.04143982383331922</v>
      </c>
      <c r="F31" s="20">
        <v>140481867120</v>
      </c>
      <c r="G31" s="7">
        <f t="shared" si="13"/>
        <v>0.5182578354155667</v>
      </c>
      <c r="H31" s="20">
        <f t="shared" si="10"/>
        <v>5742391.5598430345</v>
      </c>
      <c r="J31" s="8"/>
    </row>
    <row r="32" spans="1:10" ht="12.75">
      <c r="A32" s="1" t="s">
        <v>10</v>
      </c>
      <c r="B32" s="6">
        <v>736</v>
      </c>
      <c r="C32" s="7">
        <f t="shared" si="11"/>
        <v>0.005987877801732905</v>
      </c>
      <c r="D32" s="6">
        <v>1401</v>
      </c>
      <c r="E32" s="7">
        <f t="shared" si="12"/>
        <v>0.0023731684593884983</v>
      </c>
      <c r="F32" s="20">
        <v>21133313000</v>
      </c>
      <c r="G32" s="7">
        <f t="shared" si="13"/>
        <v>0.07796383458645234</v>
      </c>
      <c r="H32" s="20">
        <f t="shared" si="10"/>
        <v>15084448.965024982</v>
      </c>
      <c r="J32" s="8"/>
    </row>
    <row r="33" spans="1:10" ht="12.75">
      <c r="A33" s="1" t="s">
        <v>11</v>
      </c>
      <c r="B33" s="6">
        <v>171</v>
      </c>
      <c r="C33" s="7">
        <f t="shared" si="11"/>
        <v>0.0013912053044787048</v>
      </c>
      <c r="D33" s="6">
        <v>844</v>
      </c>
      <c r="E33" s="7">
        <f t="shared" si="12"/>
        <v>0.0014296603709663758</v>
      </c>
      <c r="F33" s="20">
        <v>1689319643</v>
      </c>
      <c r="G33" s="7">
        <f t="shared" si="13"/>
        <v>0.006232143403663056</v>
      </c>
      <c r="H33" s="20">
        <f t="shared" si="10"/>
        <v>2001563.558056872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122915</v>
      </c>
      <c r="C35" s="11">
        <f t="shared" si="14"/>
        <v>0.9999999999999999</v>
      </c>
      <c r="D35" s="10">
        <f t="shared" si="14"/>
        <v>590350</v>
      </c>
      <c r="E35" s="11">
        <f t="shared" si="14"/>
        <v>1</v>
      </c>
      <c r="F35" s="21">
        <f t="shared" si="14"/>
        <v>271065592298</v>
      </c>
      <c r="G35" s="11">
        <f t="shared" si="14"/>
        <v>0.9999999999999999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106022</v>
      </c>
      <c r="C38" s="7">
        <f aca="true" t="shared" si="15" ref="C38:C44">B38/B$46</f>
        <v>0.9402531061822116</v>
      </c>
      <c r="D38" s="6">
        <v>396845</v>
      </c>
      <c r="E38" s="7">
        <f aca="true" t="shared" si="16" ref="E38:E44">D38/D$46</f>
        <v>0.9538534385786118</v>
      </c>
      <c r="F38" s="20">
        <v>63680324451</v>
      </c>
      <c r="G38" s="7">
        <f aca="true" t="shared" si="17" ref="G38:G44">F38/F$46</f>
        <v>0.4037111216552283</v>
      </c>
      <c r="H38" s="20">
        <f aca="true" t="shared" si="18" ref="H38:H44">IF(D38=0,"-",+F38/D38)</f>
        <v>160466.49057188575</v>
      </c>
      <c r="J38" s="8"/>
      <c r="N38" s="1"/>
    </row>
    <row r="39" spans="1:14" ht="12.75">
      <c r="A39" s="1" t="s">
        <v>6</v>
      </c>
      <c r="B39" s="6">
        <v>1653</v>
      </c>
      <c r="C39" s="7">
        <f t="shared" si="15"/>
        <v>0.014659583713938577</v>
      </c>
      <c r="D39" s="6">
        <v>3659</v>
      </c>
      <c r="E39" s="7">
        <f t="shared" si="16"/>
        <v>0.008794742863735567</v>
      </c>
      <c r="F39" s="20">
        <v>3085360133</v>
      </c>
      <c r="G39" s="7">
        <f t="shared" si="17"/>
        <v>0.019560110768000245</v>
      </c>
      <c r="H39" s="20">
        <f t="shared" si="18"/>
        <v>843224.9611915824</v>
      </c>
      <c r="J39" s="8"/>
      <c r="N39" s="1"/>
    </row>
    <row r="40" spans="1:14" ht="12.75">
      <c r="A40" s="1" t="s">
        <v>7</v>
      </c>
      <c r="B40" s="6">
        <v>319</v>
      </c>
      <c r="C40" s="7">
        <f t="shared" si="15"/>
        <v>0.0028290424711109536</v>
      </c>
      <c r="D40" s="6">
        <v>944</v>
      </c>
      <c r="E40" s="7">
        <f t="shared" si="16"/>
        <v>0.002268990779821365</v>
      </c>
      <c r="F40" s="20">
        <v>1382886883</v>
      </c>
      <c r="G40" s="7">
        <f t="shared" si="17"/>
        <v>0.008767022144929814</v>
      </c>
      <c r="H40" s="20">
        <f t="shared" si="18"/>
        <v>1464922.5455508474</v>
      </c>
      <c r="J40" s="8"/>
      <c r="N40" s="1"/>
    </row>
    <row r="41" spans="1:14" ht="12.75">
      <c r="A41" s="1" t="s">
        <v>8</v>
      </c>
      <c r="B41" s="6">
        <v>283</v>
      </c>
      <c r="C41" s="7">
        <f t="shared" si="15"/>
        <v>0.0025097774900451407</v>
      </c>
      <c r="D41" s="6">
        <v>1635</v>
      </c>
      <c r="E41" s="7">
        <f t="shared" si="16"/>
        <v>0.003929872801915182</v>
      </c>
      <c r="F41" s="20">
        <v>937342000</v>
      </c>
      <c r="G41" s="7">
        <f t="shared" si="17"/>
        <v>0.005942422458694188</v>
      </c>
      <c r="H41" s="20">
        <f t="shared" si="18"/>
        <v>573297.8593272171</v>
      </c>
      <c r="J41" s="8"/>
      <c r="N41" s="1"/>
    </row>
    <row r="42" spans="1:14" ht="12.75">
      <c r="A42" s="1" t="s">
        <v>9</v>
      </c>
      <c r="B42" s="6">
        <v>3621</v>
      </c>
      <c r="C42" s="7">
        <f t="shared" si="15"/>
        <v>0.03211273601220302</v>
      </c>
      <c r="D42" s="6">
        <v>11319</v>
      </c>
      <c r="E42" s="7">
        <f t="shared" si="16"/>
        <v>0.02720625703050639</v>
      </c>
      <c r="F42" s="20">
        <v>70823919700</v>
      </c>
      <c r="G42" s="7">
        <f t="shared" si="17"/>
        <v>0.4489990324108316</v>
      </c>
      <c r="H42" s="20">
        <f t="shared" si="18"/>
        <v>6257082.754660306</v>
      </c>
      <c r="J42" s="8"/>
      <c r="N42" s="1"/>
    </row>
    <row r="43" spans="1:14" ht="12.75">
      <c r="A43" s="1" t="s">
        <v>10</v>
      </c>
      <c r="B43" s="6">
        <v>732</v>
      </c>
      <c r="C43" s="7">
        <f t="shared" si="15"/>
        <v>0.00649172128167153</v>
      </c>
      <c r="D43" s="6">
        <v>1147</v>
      </c>
      <c r="E43" s="7">
        <f t="shared" si="16"/>
        <v>0.0027569199411600696</v>
      </c>
      <c r="F43" s="20">
        <v>16868964000</v>
      </c>
      <c r="G43" s="7">
        <f t="shared" si="17"/>
        <v>0.10694336808603876</v>
      </c>
      <c r="H43" s="20">
        <f t="shared" si="18"/>
        <v>14707030.514385354</v>
      </c>
      <c r="J43" s="8"/>
      <c r="N43" s="1"/>
    </row>
    <row r="44" spans="1:14" ht="12.75">
      <c r="A44" s="1" t="s">
        <v>11</v>
      </c>
      <c r="B44" s="6">
        <v>129</v>
      </c>
      <c r="C44" s="7">
        <f t="shared" si="15"/>
        <v>0.001144032848819163</v>
      </c>
      <c r="D44" s="6">
        <v>495</v>
      </c>
      <c r="E44" s="7">
        <f t="shared" si="16"/>
        <v>0.0011897780042495504</v>
      </c>
      <c r="F44" s="20">
        <v>958557677</v>
      </c>
      <c r="G44" s="7">
        <f t="shared" si="17"/>
        <v>0.0060769224762771</v>
      </c>
      <c r="H44" s="20">
        <f t="shared" si="18"/>
        <v>1936480.1555555556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112759</v>
      </c>
      <c r="C46" s="11">
        <f t="shared" si="19"/>
        <v>0.9999999999999999</v>
      </c>
      <c r="D46" s="10">
        <f t="shared" si="19"/>
        <v>416044</v>
      </c>
      <c r="E46" s="11">
        <f t="shared" si="19"/>
        <v>1</v>
      </c>
      <c r="F46" s="10">
        <f t="shared" si="19"/>
        <v>157737354844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89524</v>
      </c>
      <c r="C49" s="7">
        <f aca="true" t="shared" si="20" ref="C49:C55">B49/B$57</f>
        <v>0.9456727265044841</v>
      </c>
      <c r="D49" s="6">
        <v>158743</v>
      </c>
      <c r="E49" s="7">
        <f aca="true" t="shared" si="21" ref="E49:E55">D49/D$57</f>
        <v>0.9107144906084702</v>
      </c>
      <c r="F49" s="20">
        <v>37375016601</v>
      </c>
      <c r="G49" s="7">
        <f aca="true" t="shared" si="22" ref="G49:G55">F49/F$57</f>
        <v>0.32979438700059677</v>
      </c>
      <c r="H49" s="20">
        <f aca="true" t="shared" si="23" ref="H49:H55">IF(D49=0,"-",+F49/D49)</f>
        <v>235443.55720252232</v>
      </c>
      <c r="J49" s="8"/>
      <c r="N49" s="1"/>
    </row>
    <row r="50" spans="1:14" ht="12.75">
      <c r="A50" s="1" t="s">
        <v>6</v>
      </c>
      <c r="B50" s="6">
        <v>648</v>
      </c>
      <c r="C50" s="7">
        <f t="shared" si="20"/>
        <v>0.006845046320259436</v>
      </c>
      <c r="D50" s="6">
        <v>805</v>
      </c>
      <c r="E50" s="7">
        <f t="shared" si="21"/>
        <v>0.004618314917444035</v>
      </c>
      <c r="F50" s="20">
        <v>476411646</v>
      </c>
      <c r="G50" s="7">
        <f t="shared" si="22"/>
        <v>0.004203821189695779</v>
      </c>
      <c r="H50" s="20">
        <f t="shared" si="23"/>
        <v>591815.7093167702</v>
      </c>
      <c r="J50" s="8"/>
      <c r="N50" s="1"/>
    </row>
    <row r="51" spans="1:14" ht="12.75">
      <c r="A51" s="1" t="s">
        <v>7</v>
      </c>
      <c r="B51" s="6">
        <v>45</v>
      </c>
      <c r="C51" s="7">
        <f t="shared" si="20"/>
        <v>0.00047535043890690527</v>
      </c>
      <c r="D51" s="6">
        <v>247</v>
      </c>
      <c r="E51" s="7">
        <f t="shared" si="21"/>
        <v>0.0014170481796381077</v>
      </c>
      <c r="F51" s="20">
        <v>324604821</v>
      </c>
      <c r="G51" s="7">
        <f t="shared" si="22"/>
        <v>0.0028642889741557773</v>
      </c>
      <c r="H51" s="20">
        <f t="shared" si="23"/>
        <v>1314189.5587044535</v>
      </c>
      <c r="J51" s="8"/>
      <c r="N51" s="1"/>
    </row>
    <row r="52" spans="1:14" ht="12.75">
      <c r="A52" s="1" t="s">
        <v>8</v>
      </c>
      <c r="B52" s="6">
        <v>247</v>
      </c>
      <c r="C52" s="7">
        <f t="shared" si="20"/>
        <v>0.0026091457424445687</v>
      </c>
      <c r="D52" s="6">
        <v>763</v>
      </c>
      <c r="E52" s="7">
        <f t="shared" si="21"/>
        <v>0.004377359356533912</v>
      </c>
      <c r="F52" s="20">
        <v>499146000</v>
      </c>
      <c r="G52" s="7">
        <f t="shared" si="22"/>
        <v>0.0044044274508601945</v>
      </c>
      <c r="H52" s="20">
        <f t="shared" si="23"/>
        <v>654188.7287024902</v>
      </c>
      <c r="J52" s="8"/>
      <c r="N52" s="1"/>
    </row>
    <row r="53" spans="1:14" ht="12.75">
      <c r="A53" s="1" t="s">
        <v>9</v>
      </c>
      <c r="B53" s="6">
        <v>3887</v>
      </c>
      <c r="C53" s="7">
        <f t="shared" si="20"/>
        <v>0.0410597145784698</v>
      </c>
      <c r="D53" s="6">
        <v>13145</v>
      </c>
      <c r="E53" s="7">
        <f t="shared" si="21"/>
        <v>0.07541335352770415</v>
      </c>
      <c r="F53" s="20">
        <v>69657947420</v>
      </c>
      <c r="G53" s="7">
        <f t="shared" si="22"/>
        <v>0.6146565850216651</v>
      </c>
      <c r="H53" s="20">
        <f t="shared" si="23"/>
        <v>5299197.217192849</v>
      </c>
      <c r="J53" s="8"/>
      <c r="N53" s="1"/>
    </row>
    <row r="54" spans="1:14" ht="12.75">
      <c r="A54" s="1" t="s">
        <v>10</v>
      </c>
      <c r="B54" s="6">
        <v>174</v>
      </c>
      <c r="C54" s="7">
        <f t="shared" si="20"/>
        <v>0.0018380216971067003</v>
      </c>
      <c r="D54" s="6">
        <v>254</v>
      </c>
      <c r="E54" s="7">
        <f t="shared" si="21"/>
        <v>0.001457207439789795</v>
      </c>
      <c r="F54" s="20">
        <v>4264349000</v>
      </c>
      <c r="G54" s="7">
        <f t="shared" si="22"/>
        <v>0.037628300728941466</v>
      </c>
      <c r="H54" s="20">
        <f t="shared" si="23"/>
        <v>16788775.590551183</v>
      </c>
      <c r="J54" s="8"/>
      <c r="N54" s="1"/>
    </row>
    <row r="55" spans="1:14" ht="12.75">
      <c r="A55" s="1" t="s">
        <v>11</v>
      </c>
      <c r="B55" s="6">
        <v>142</v>
      </c>
      <c r="C55" s="7">
        <f t="shared" si="20"/>
        <v>0.0014999947183284565</v>
      </c>
      <c r="D55" s="6">
        <v>349</v>
      </c>
      <c r="E55" s="7">
        <f t="shared" si="21"/>
        <v>0.0020022259704198363</v>
      </c>
      <c r="F55" s="20">
        <v>730761966</v>
      </c>
      <c r="G55" s="7">
        <f t="shared" si="22"/>
        <v>0.006448189634084945</v>
      </c>
      <c r="H55" s="20">
        <f t="shared" si="23"/>
        <v>2093873.8280802292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94667</v>
      </c>
      <c r="C57" s="11">
        <f t="shared" si="24"/>
        <v>0.9999999999999998</v>
      </c>
      <c r="D57" s="10">
        <f t="shared" si="24"/>
        <v>174306</v>
      </c>
      <c r="E57" s="11">
        <f t="shared" si="24"/>
        <v>1</v>
      </c>
      <c r="F57" s="10">
        <f t="shared" si="24"/>
        <v>113328237454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Hkeo</cp:lastModifiedBy>
  <cp:lastPrinted>2001-02-08T21:22:29Z</cp:lastPrinted>
  <dcterms:created xsi:type="dcterms:W3CDTF">2000-09-06T18:30:25Z</dcterms:created>
  <dcterms:modified xsi:type="dcterms:W3CDTF">2010-06-01T12:06:38Z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