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<sst xmlns="http://schemas.openxmlformats.org/spreadsheetml/2006/main" count="117" uniqueCount="50">
  <si>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</si>
  <si>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</si>
  <si>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</si>
  <si>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</si>
  <si>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</si>
  <si>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</si>
  <si>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</si>
  <si>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</si>
  <si>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</si>
  <si>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</si>
  <si>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</si>
  <si>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</si>
  <si>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</si>
  <si>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</si>
  <si>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</si>
  <si>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</si>
  <si>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</si>
  <si>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</si>
  <si>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</si>
  <si>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</si>
  <si>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</si>
  <si>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</si>
  <si>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</si>
  <si>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</si>
  <si>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</si>
  <si>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</si>
  <si>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</si>
  <si>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</si>
  <si>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</si>
  <si>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</si>
  <si>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</si>
  <si>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</si>
  <si>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</si>
  <si>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</si>
  <si>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</si>
  <si>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</si>
  <si>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</si>
  <si>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</si>
  <si>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</si>
  <si>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</si>
  <si>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</si>
  <si>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</si>
  <si>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</si>
  <si>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</si>
  <si>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</si>
  <si>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</si>
  <si>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</si>
  <si>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</si>
  <si>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</si>
  <si>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July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</si>
</sst>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653087</c:v>
                </c:pt>
                <c:pt idx="1">
                  <c:v>144948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798035</c:v>
                </c:pt>
                <c:pt idx="1">
                  <c:v>4545</c:v>
                </c:pt>
                <c:pt idx="2">
                  <c:v>811</c:v>
                </c:pt>
                <c:pt idx="3">
                  <c:v>985</c:v>
                </c:pt>
                <c:pt idx="4">
                  <c:v>15744</c:v>
                </c:pt>
                <c:pt idx="5">
                  <c:v>1056</c:v>
                </c:pt>
                <c:pt idx="6">
                  <c:v>474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147452543890</c:v>
                </c:pt>
                <c:pt idx="1">
                  <c:v>4316872837</c:v>
                </c:pt>
                <c:pt idx="2">
                  <c:v>1684174755</c:v>
                </c:pt>
                <c:pt idx="3">
                  <c:v>479257000</c:v>
                </c:pt>
                <c:pt idx="4">
                  <c:v>99430274000</c:v>
                </c:pt>
                <c:pt idx="5">
                  <c:v>17528120000</c:v>
                </c:pt>
                <c:pt idx="6">
                  <c:v>1063661863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94964057739</c:v>
                </c:pt>
                <c:pt idx="1">
                  <c:v>52488486151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184769.51999599015</c:v>
                </c:pt>
                <c:pt idx="1">
                  <c:v>189508.17017224737</c:v>
                </c:pt>
                <c:pt idx="2">
                  <c:v>181844.91667426587</c:v>
                </c:pt>
                <c:pt idx="3">
                  <c:v>175088.1803434218</c:v>
                </c:pt>
                <c:pt idx="4">
                  <c:v>195474.01868450336</c:v>
                </c:pt>
              </c:numCache>
            </c:numRef>
          </c:val>
        </c:ser>
        <c:axId val="60991402"/>
        <c:axId val="12051707"/>
      </c:barChart>
      <c:catAx>
        <c:axId val="60991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051707"/>
        <c:crosses val="autoZero"/>
        <c:auto val="1"/>
        <c:lblOffset val="100"/>
        <c:noMultiLvlLbl val="0"/>
      </c:catAx>
      <c:valAx>
        <c:axId val="12051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991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16598598.484848484</c:v>
                </c:pt>
                <c:pt idx="1">
                  <c:v>3568460.5263157897</c:v>
                </c:pt>
                <c:pt idx="2">
                  <c:v>17609098.979591835</c:v>
                </c:pt>
                <c:pt idx="3">
                  <c:v>18551555.9566787</c:v>
                </c:pt>
                <c:pt idx="4">
                  <c:v>12352845.637583893</c:v>
                </c:pt>
              </c:numCache>
            </c:numRef>
          </c:val>
        </c:ser>
        <c:axId val="41356500"/>
        <c:axId val="36664181"/>
      </c:barChart>
      <c:catAx>
        <c:axId val="41356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664181"/>
        <c:crosses val="autoZero"/>
        <c:auto val="1"/>
        <c:lblOffset val="100"/>
        <c:noMultiLvlLbl val="0"/>
      </c:catAx>
      <c:valAx>
        <c:axId val="3666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356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949807.004840484</c:v>
                </c:pt>
                <c:pt idx="1">
                  <c:v>515518.9604462475</c:v>
                </c:pt>
                <c:pt idx="2">
                  <c:v>1070123.9511098624</c:v>
                </c:pt>
                <c:pt idx="3">
                  <c:v>1140616.8570963542</c:v>
                </c:pt>
                <c:pt idx="4">
                  <c:v>625454.1211498973</c:v>
                </c:pt>
              </c:numCache>
            </c:numRef>
          </c:val>
        </c:ser>
        <c:axId val="61542174"/>
        <c:axId val="17008655"/>
      </c:barChart>
      <c:catAx>
        <c:axId val="61542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008655"/>
        <c:crosses val="autoZero"/>
        <c:auto val="1"/>
        <c:lblOffset val="100"/>
        <c:noMultiLvlLbl val="0"/>
      </c:catAx>
      <c:valAx>
        <c:axId val="17008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542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2076664.3094944514</c:v>
                </c:pt>
                <c:pt idx="1">
                  <c:v>1123164.9484536082</c:v>
                </c:pt>
                <c:pt idx="2">
                  <c:v>2206201.337535014</c:v>
                </c:pt>
                <c:pt idx="3">
                  <c:v>2189878.8733431515</c:v>
                </c:pt>
                <c:pt idx="4">
                  <c:v>2522857.1428571427</c:v>
                </c:pt>
              </c:numCache>
            </c:numRef>
          </c:val>
        </c:ser>
        <c:axId val="18860168"/>
        <c:axId val="35523785"/>
      </c:barChart>
      <c:catAx>
        <c:axId val="1886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523785"/>
        <c:crosses val="autoZero"/>
        <c:auto val="1"/>
        <c:lblOffset val="100"/>
        <c:noMultiLvlLbl val="0"/>
      </c:catAx>
      <c:valAx>
        <c:axId val="35523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860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486555.32994923857</c:v>
                </c:pt>
                <c:pt idx="1">
                  <c:v>515985.8156028369</c:v>
                </c:pt>
                <c:pt idx="2">
                  <c:v>474749.6443812233</c:v>
                </c:pt>
                <c:pt idx="3">
                  <c:v>479536.3408521303</c:v>
                </c:pt>
                <c:pt idx="4">
                  <c:v>468467.1052631579</c:v>
                </c:pt>
              </c:numCache>
            </c:numRef>
          </c:val>
        </c:ser>
        <c:axId val="51278610"/>
        <c:axId val="58854307"/>
      </c:barChart>
      <c:catAx>
        <c:axId val="5127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854307"/>
        <c:crosses val="autoZero"/>
        <c:auto val="1"/>
        <c:lblOffset val="100"/>
        <c:noMultiLvlLbl val="0"/>
      </c:catAx>
      <c:valAx>
        <c:axId val="58854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278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6315439.151422764</c:v>
                </c:pt>
                <c:pt idx="1">
                  <c:v>1687522.205206738</c:v>
                </c:pt>
                <c:pt idx="2">
                  <c:v>6734060.811746779</c:v>
                </c:pt>
                <c:pt idx="3">
                  <c:v>6970703.169443316</c:v>
                </c:pt>
                <c:pt idx="4">
                  <c:v>6486416.513111268</c:v>
                </c:pt>
              </c:numCache>
            </c:numRef>
          </c:val>
        </c:ser>
        <c:axId val="59926716"/>
        <c:axId val="2469533"/>
      </c:barChart>
      <c:catAx>
        <c:axId val="59926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69533"/>
        <c:crosses val="autoZero"/>
        <c:auto val="1"/>
        <c:lblOffset val="100"/>
        <c:noMultiLvlLbl val="0"/>
      </c:catAx>
      <c:valAx>
        <c:axId val="246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926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110498</c:v>
                </c:pt>
                <c:pt idx="1">
                  <c:v>1453</c:v>
                </c:pt>
                <c:pt idx="2">
                  <c:v>308</c:v>
                </c:pt>
                <c:pt idx="3">
                  <c:v>182</c:v>
                </c:pt>
                <c:pt idx="4">
                  <c:v>2946</c:v>
                </c:pt>
                <c:pt idx="5">
                  <c:v>660</c:v>
                </c:pt>
                <c:pt idx="6">
                  <c:v>112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0d7c861-070c-49cf-b98f-565195531d7c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$147.45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dabdd495-1ad8-433f-a02c-dd43161079d0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798,035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dc525d1-4513-4464-ba6b-e0ecec6c5fd8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821,650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22bbf04-cd12-4b01-b6f3-3c5fbd2b3f44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$271,954,904,345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65cc8ec3-cca0-4c12-ab81-ff106cf91e64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116,159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653087</v>
      </c>
      <c r="C6" s="7">
        <f>B6/B$9</f>
        <v>0.818368868533335</v>
      </c>
      <c r="D6" s="14">
        <v>94964057739</v>
      </c>
      <c r="E6" s="7">
        <f>D6/D$9</f>
        <v>0.6440313285462437</v>
      </c>
    </row>
    <row r="7" spans="1:5" ht="12.75">
      <c r="A7" s="1" t="s">
        <v>30</v>
      </c>
      <c r="B7" s="6">
        <v>144948</v>
      </c>
      <c r="C7" s="7">
        <f>B7/B$9</f>
        <v>0.18163113146666499</v>
      </c>
      <c r="D7" s="14">
        <v>52488486151</v>
      </c>
      <c r="E7" s="7">
        <f>D7/D$9</f>
        <v>0.3559686714537564</v>
      </c>
    </row>
    <row r="9" spans="1:7" ht="12.75">
      <c r="A9" s="9" t="s">
        <v>12</v>
      </c>
      <c r="B9" s="10">
        <f>SUM(B6:B7)</f>
        <v>798035</v>
      </c>
      <c r="C9" s="29">
        <f>SUM(C6:C7)</f>
        <v>1</v>
      </c>
      <c r="D9" s="15">
        <f>SUM(D6:D7)</f>
        <v>147452543890</v>
      </c>
      <c r="E9" s="29">
        <f>SUM(E6:E7)</f>
        <v>1</v>
      </c>
      <c r="G9" s="54">
        <f>+D9/1000000000</f>
        <v>147.45254389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110498</v>
      </c>
      <c r="C5" s="7">
        <f>B5/B$13</f>
        <v>0.9512650763178058</v>
      </c>
      <c r="D5" s="6">
        <v>798035</v>
      </c>
      <c r="E5" s="7">
        <f>D5/D$13</f>
        <v>0.9712590519077466</v>
      </c>
      <c r="F5" s="14">
        <v>147452543890</v>
      </c>
      <c r="G5" s="7">
        <f>F5/F$13</f>
        <v>0.5421948327982451</v>
      </c>
      <c r="H5" s="14">
        <f>IF(D5=0,"-",+F5/D5)</f>
        <v>184769.51999599015</v>
      </c>
      <c r="I5" s="25"/>
    </row>
    <row r="6" spans="1:8" ht="12.75">
      <c r="A6" s="51" t="s">
        <v>6</v>
      </c>
      <c r="B6" s="6">
        <v>1453</v>
      </c>
      <c r="C6" s="7">
        <f aca="true" t="shared" si="0" ref="C6:C11">B6/B$13</f>
        <v>0.01250871650065858</v>
      </c>
      <c r="D6" s="6">
        <v>4545</v>
      </c>
      <c r="E6" s="7">
        <f aca="true" t="shared" si="1" ref="E6:E11">D6/D$13</f>
        <v>0.0055315523641453175</v>
      </c>
      <c r="F6" s="14">
        <v>4316872837</v>
      </c>
      <c r="G6" s="7">
        <f aca="true" t="shared" si="2" ref="G6:G11">F6/F$13</f>
        <v>0.015873487729140736</v>
      </c>
      <c r="H6" s="14">
        <f aca="true" t="shared" si="3" ref="H6:H11">IF(D6=0,"-",+F6/D6)</f>
        <v>949807.004840484</v>
      </c>
    </row>
    <row r="7" spans="1:8" ht="12.75">
      <c r="A7" s="51" t="s">
        <v>7</v>
      </c>
      <c r="B7" s="6">
        <v>308</v>
      </c>
      <c r="C7" s="7">
        <f t="shared" si="0"/>
        <v>0.002651537978116203</v>
      </c>
      <c r="D7" s="6">
        <v>811</v>
      </c>
      <c r="E7" s="7">
        <f t="shared" si="1"/>
        <v>0.0009870382766384714</v>
      </c>
      <c r="F7" s="14">
        <v>1684174755</v>
      </c>
      <c r="G7" s="7">
        <f t="shared" si="2"/>
        <v>0.006192845681736514</v>
      </c>
      <c r="H7" s="14">
        <f t="shared" si="3"/>
        <v>2076664.3094944514</v>
      </c>
    </row>
    <row r="8" spans="1:8" ht="12.75">
      <c r="A8" s="51" t="s">
        <v>8</v>
      </c>
      <c r="B8" s="6">
        <v>182</v>
      </c>
      <c r="C8" s="7">
        <f t="shared" si="0"/>
        <v>0.0015668178961595744</v>
      </c>
      <c r="D8" s="6">
        <v>985</v>
      </c>
      <c r="E8" s="7">
        <f t="shared" si="1"/>
        <v>0.0011988072780380942</v>
      </c>
      <c r="F8" s="14">
        <v>479257000</v>
      </c>
      <c r="G8" s="7">
        <f t="shared" si="2"/>
        <v>0.0017622664358794503</v>
      </c>
      <c r="H8" s="14">
        <f t="shared" si="3"/>
        <v>486555.32994923857</v>
      </c>
    </row>
    <row r="9" spans="1:8" ht="12.75">
      <c r="A9" s="51" t="s">
        <v>9</v>
      </c>
      <c r="B9" s="6">
        <v>2946</v>
      </c>
      <c r="C9" s="7">
        <f t="shared" si="0"/>
        <v>0.025361788582890694</v>
      </c>
      <c r="D9" s="6">
        <v>15744</v>
      </c>
      <c r="E9" s="7">
        <f t="shared" si="1"/>
        <v>0.01916144343698655</v>
      </c>
      <c r="F9" s="14">
        <v>99430274000</v>
      </c>
      <c r="G9" s="7">
        <f t="shared" si="2"/>
        <v>0.36561309397775554</v>
      </c>
      <c r="H9" s="14">
        <f t="shared" si="3"/>
        <v>6315439.151422764</v>
      </c>
    </row>
    <row r="10" spans="1:8" ht="12.75">
      <c r="A10" s="51" t="s">
        <v>10</v>
      </c>
      <c r="B10" s="6">
        <v>660</v>
      </c>
      <c r="C10" s="7">
        <f t="shared" si="0"/>
        <v>0.005681867095963291</v>
      </c>
      <c r="D10" s="6">
        <v>1056</v>
      </c>
      <c r="E10" s="7">
        <f t="shared" si="1"/>
        <v>0.0012852187671149517</v>
      </c>
      <c r="F10" s="14">
        <v>17528120000</v>
      </c>
      <c r="G10" s="7">
        <f t="shared" si="2"/>
        <v>0.06445230337807754</v>
      </c>
      <c r="H10" s="14">
        <f t="shared" si="3"/>
        <v>16598598.484848484</v>
      </c>
    </row>
    <row r="11" spans="1:8" ht="12.75">
      <c r="A11" s="51" t="s">
        <v>11</v>
      </c>
      <c r="B11" s="6">
        <v>112</v>
      </c>
      <c r="C11" s="7">
        <f t="shared" si="0"/>
        <v>0.0009641956284058919</v>
      </c>
      <c r="D11" s="6">
        <v>474</v>
      </c>
      <c r="E11" s="7">
        <f t="shared" si="1"/>
        <v>0.0005768879693300067</v>
      </c>
      <c r="F11" s="14">
        <v>1063661863</v>
      </c>
      <c r="G11" s="7">
        <f t="shared" si="2"/>
        <v>0.003911169999165179</v>
      </c>
      <c r="H11" s="14">
        <f t="shared" si="3"/>
        <v>2244012.369198312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116159</v>
      </c>
      <c r="C13" s="11">
        <f t="shared" si="4"/>
        <v>1</v>
      </c>
      <c r="D13" s="10">
        <f t="shared" si="4"/>
        <v>821650</v>
      </c>
      <c r="E13" s="12">
        <f t="shared" si="4"/>
        <v>1</v>
      </c>
      <c r="F13" s="15">
        <f t="shared" si="4"/>
        <v>271954904345</v>
      </c>
      <c r="G13" s="12">
        <f t="shared" si="4"/>
        <v>1</v>
      </c>
      <c r="H13" s="15">
        <f>F13/D13</f>
        <v>330986.3133268423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70160</v>
      </c>
      <c r="C16" s="7">
        <f aca="true" t="shared" si="5" ref="C16:C22">B16/B$24</f>
        <v>0.9835284222331254</v>
      </c>
      <c r="D16" s="6">
        <v>304562</v>
      </c>
      <c r="E16" s="7">
        <f aca="true" t="shared" si="6" ref="E16:E22">D16/D$24</f>
        <v>0.9906420460644225</v>
      </c>
      <c r="F16" s="20">
        <v>57716987324</v>
      </c>
      <c r="G16" s="7">
        <f aca="true" t="shared" si="7" ref="G16:G22">F16/F$24</f>
        <v>0.9464323051919078</v>
      </c>
      <c r="H16" s="20">
        <f aca="true" t="shared" si="8" ref="H16:H22">IF(D16=0,"-",+F16/D16)</f>
        <v>189508.17017224737</v>
      </c>
      <c r="J16" s="8"/>
      <c r="M16" s="1"/>
      <c r="N16" s="1"/>
    </row>
    <row r="17" spans="1:14" ht="12.75">
      <c r="A17" s="1" t="s">
        <v>6</v>
      </c>
      <c r="B17" s="6">
        <v>489</v>
      </c>
      <c r="C17" s="7">
        <f t="shared" si="5"/>
        <v>0.006854980023831219</v>
      </c>
      <c r="D17" s="6">
        <v>986</v>
      </c>
      <c r="E17" s="7">
        <f t="shared" si="6"/>
        <v>0.0032071402782340563</v>
      </c>
      <c r="F17" s="20">
        <v>508301695</v>
      </c>
      <c r="G17" s="7">
        <f t="shared" si="7"/>
        <v>0.008335035614926547</v>
      </c>
      <c r="H17" s="20">
        <f t="shared" si="8"/>
        <v>515518.9604462475</v>
      </c>
      <c r="J17" s="8"/>
      <c r="M17" s="1"/>
      <c r="N17" s="1"/>
    </row>
    <row r="18" spans="1:14" ht="12.75">
      <c r="A18" s="1" t="s">
        <v>7</v>
      </c>
      <c r="B18" s="6">
        <v>71</v>
      </c>
      <c r="C18" s="7">
        <f t="shared" si="5"/>
        <v>0.0009953038480409336</v>
      </c>
      <c r="D18" s="6">
        <v>97</v>
      </c>
      <c r="E18" s="7">
        <f t="shared" si="6"/>
        <v>0.000315509743396251</v>
      </c>
      <c r="F18" s="20">
        <v>108947000</v>
      </c>
      <c r="G18" s="7">
        <f t="shared" si="7"/>
        <v>0.001786492419899175</v>
      </c>
      <c r="H18" s="20">
        <f t="shared" si="8"/>
        <v>1123164.9484536082</v>
      </c>
      <c r="J18" s="8"/>
      <c r="M18" s="1"/>
      <c r="N18" s="1"/>
    </row>
    <row r="19" spans="1:14" ht="12.75">
      <c r="A19" s="1" t="s">
        <v>8</v>
      </c>
      <c r="B19" s="6">
        <v>98</v>
      </c>
      <c r="C19" s="7">
        <f t="shared" si="5"/>
        <v>0.0013737996775776266</v>
      </c>
      <c r="D19" s="6">
        <v>282</v>
      </c>
      <c r="E19" s="7">
        <f t="shared" si="6"/>
        <v>0.000917255130286008</v>
      </c>
      <c r="F19" s="20">
        <v>145508000</v>
      </c>
      <c r="G19" s="7">
        <f t="shared" si="7"/>
        <v>0.00238601282306708</v>
      </c>
      <c r="H19" s="20">
        <f t="shared" si="8"/>
        <v>515985.8156028369</v>
      </c>
      <c r="J19" s="8"/>
      <c r="M19" s="1"/>
      <c r="N19" s="1"/>
    </row>
    <row r="20" spans="1:14" ht="12.75">
      <c r="A20" s="1" t="s">
        <v>9</v>
      </c>
      <c r="B20" s="6">
        <v>444</v>
      </c>
      <c r="C20" s="7">
        <f t="shared" si="5"/>
        <v>0.006224153641270064</v>
      </c>
      <c r="D20" s="6">
        <v>1306</v>
      </c>
      <c r="E20" s="7">
        <f t="shared" si="6"/>
        <v>0.004247997163664987</v>
      </c>
      <c r="F20" s="20">
        <v>2203904000</v>
      </c>
      <c r="G20" s="7">
        <f t="shared" si="7"/>
        <v>0.03613920337582009</v>
      </c>
      <c r="H20" s="20">
        <f t="shared" si="8"/>
        <v>1687522.205206738</v>
      </c>
      <c r="J20" s="8"/>
      <c r="M20" s="1"/>
      <c r="N20" s="1"/>
    </row>
    <row r="21" spans="1:14" ht="12.75">
      <c r="A21" s="1" t="s">
        <v>10</v>
      </c>
      <c r="B21" s="6">
        <v>41</v>
      </c>
      <c r="C21" s="7">
        <f t="shared" si="5"/>
        <v>0.0005747529263334969</v>
      </c>
      <c r="D21" s="6">
        <v>76</v>
      </c>
      <c r="E21" s="7">
        <f t="shared" si="6"/>
        <v>0.0002472035102898461</v>
      </c>
      <c r="F21" s="20">
        <v>271203000</v>
      </c>
      <c r="G21" s="7">
        <f t="shared" si="7"/>
        <v>0.004447135797717386</v>
      </c>
      <c r="H21" s="20">
        <f t="shared" si="8"/>
        <v>3568460.5263157897</v>
      </c>
      <c r="J21" s="8"/>
      <c r="M21" s="1"/>
      <c r="N21" s="1"/>
    </row>
    <row r="22" spans="1:14" ht="12.75">
      <c r="A22" s="1" t="s">
        <v>11</v>
      </c>
      <c r="B22" s="6">
        <v>32</v>
      </c>
      <c r="C22" s="7">
        <f t="shared" si="5"/>
        <v>0.0004485876498212659</v>
      </c>
      <c r="D22" s="6">
        <v>130</v>
      </c>
      <c r="E22" s="7">
        <f t="shared" si="6"/>
        <v>0.00042284810970631573</v>
      </c>
      <c r="F22" s="20">
        <v>28895000</v>
      </c>
      <c r="G22" s="7">
        <f t="shared" si="7"/>
        <v>0.0004738147766619243</v>
      </c>
      <c r="H22" s="20">
        <f t="shared" si="8"/>
        <v>222269.23076923078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71335</v>
      </c>
      <c r="C24" s="11">
        <f t="shared" si="9"/>
        <v>1</v>
      </c>
      <c r="D24" s="10">
        <f t="shared" si="9"/>
        <v>307439</v>
      </c>
      <c r="E24" s="11">
        <f t="shared" si="9"/>
        <v>0.9999999999999999</v>
      </c>
      <c r="F24" s="21">
        <f t="shared" si="9"/>
        <v>60983746019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109746</v>
      </c>
      <c r="C27" s="7">
        <f>B27/B$35</f>
        <v>0.9511947788554045</v>
      </c>
      <c r="D27" s="6">
        <v>493473</v>
      </c>
      <c r="E27" s="7">
        <f>D27/D$35</f>
        <v>0.9596702520949572</v>
      </c>
      <c r="F27" s="20">
        <v>89735556566</v>
      </c>
      <c r="G27" s="7">
        <f>F27/F$35</f>
        <v>0.4253451385394466</v>
      </c>
      <c r="H27" s="20">
        <f aca="true" t="shared" si="10" ref="H27:H33">IF(D27=0,"-",+F27/D27)</f>
        <v>181844.91667426587</v>
      </c>
      <c r="J27" s="8"/>
    </row>
    <row r="28" spans="1:10" ht="12.75">
      <c r="A28" s="1" t="s">
        <v>6</v>
      </c>
      <c r="B28" s="6">
        <v>1440</v>
      </c>
      <c r="C28" s="7">
        <f aca="true" t="shared" si="11" ref="C28:C33">B28/B$35</f>
        <v>0.012480823734366469</v>
      </c>
      <c r="D28" s="6">
        <v>3559</v>
      </c>
      <c r="E28" s="7">
        <f aca="true" t="shared" si="12" ref="E28:E33">D28/D$35</f>
        <v>0.006921283286433001</v>
      </c>
      <c r="F28" s="20">
        <v>3808571142</v>
      </c>
      <c r="G28" s="7">
        <f aca="true" t="shared" si="13" ref="G28:G33">F28/F$35</f>
        <v>0.018052567811733124</v>
      </c>
      <c r="H28" s="20">
        <f t="shared" si="10"/>
        <v>1070123.9511098624</v>
      </c>
      <c r="J28" s="8"/>
    </row>
    <row r="29" spans="1:10" ht="12.75">
      <c r="A29" s="1" t="s">
        <v>7</v>
      </c>
      <c r="B29" s="6">
        <v>308</v>
      </c>
      <c r="C29" s="7">
        <f t="shared" si="11"/>
        <v>0.002669509520961717</v>
      </c>
      <c r="D29" s="6">
        <v>714</v>
      </c>
      <c r="E29" s="7">
        <f t="shared" si="12"/>
        <v>0.0013885350566207257</v>
      </c>
      <c r="F29" s="20">
        <v>1575227755</v>
      </c>
      <c r="G29" s="7">
        <f t="shared" si="13"/>
        <v>0.007466554990260342</v>
      </c>
      <c r="H29" s="20">
        <f t="shared" si="10"/>
        <v>2206201.337535014</v>
      </c>
      <c r="J29" s="8"/>
    </row>
    <row r="30" spans="1:10" ht="12.75">
      <c r="A30" s="1" t="s">
        <v>8</v>
      </c>
      <c r="B30" s="6">
        <v>182</v>
      </c>
      <c r="C30" s="7">
        <f t="shared" si="11"/>
        <v>0.0015774374442046508</v>
      </c>
      <c r="D30" s="6">
        <v>703</v>
      </c>
      <c r="E30" s="7">
        <f t="shared" si="12"/>
        <v>0.0013671430599500984</v>
      </c>
      <c r="F30" s="20">
        <v>333749000</v>
      </c>
      <c r="G30" s="7">
        <f t="shared" si="13"/>
        <v>0.0015819650545989769</v>
      </c>
      <c r="H30" s="20">
        <f t="shared" si="10"/>
        <v>474749.6443812233</v>
      </c>
      <c r="J30" s="8"/>
    </row>
    <row r="31" spans="1:10" ht="12.75">
      <c r="A31" s="1" t="s">
        <v>9</v>
      </c>
      <c r="B31" s="6">
        <v>2930</v>
      </c>
      <c r="C31" s="7">
        <f t="shared" si="11"/>
        <v>0.025395009403953995</v>
      </c>
      <c r="D31" s="6">
        <v>14438</v>
      </c>
      <c r="E31" s="7">
        <f t="shared" si="12"/>
        <v>0.028077967993683527</v>
      </c>
      <c r="F31" s="20">
        <v>97226370000</v>
      </c>
      <c r="G31" s="7">
        <f t="shared" si="13"/>
        <v>0.4608514773842329</v>
      </c>
      <c r="H31" s="20">
        <f t="shared" si="10"/>
        <v>6734060.811746779</v>
      </c>
      <c r="J31" s="8"/>
    </row>
    <row r="32" spans="1:10" ht="12.75">
      <c r="A32" s="1" t="s">
        <v>10</v>
      </c>
      <c r="B32" s="6">
        <v>660</v>
      </c>
      <c r="C32" s="7">
        <f t="shared" si="11"/>
        <v>0.0057203775449179645</v>
      </c>
      <c r="D32" s="6">
        <v>980</v>
      </c>
      <c r="E32" s="7">
        <f t="shared" si="12"/>
        <v>0.001905832430655898</v>
      </c>
      <c r="F32" s="20">
        <v>17256917000</v>
      </c>
      <c r="G32" s="7">
        <f t="shared" si="13"/>
        <v>0.08179751742811218</v>
      </c>
      <c r="H32" s="20">
        <f t="shared" si="10"/>
        <v>17609098.979591835</v>
      </c>
      <c r="J32" s="8"/>
    </row>
    <row r="33" spans="1:10" ht="12.75">
      <c r="A33" s="1" t="s">
        <v>11</v>
      </c>
      <c r="B33" s="6">
        <v>111</v>
      </c>
      <c r="C33" s="7">
        <f t="shared" si="11"/>
        <v>0.0009620634961907486</v>
      </c>
      <c r="D33" s="6">
        <v>344</v>
      </c>
      <c r="E33" s="7">
        <f t="shared" si="12"/>
        <v>0.0006689860776996214</v>
      </c>
      <c r="F33" s="20">
        <v>1034766863</v>
      </c>
      <c r="G33" s="7">
        <f t="shared" si="13"/>
        <v>0.004904778791615876</v>
      </c>
      <c r="H33" s="20">
        <f t="shared" si="10"/>
        <v>3008043.206395349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115377</v>
      </c>
      <c r="C35" s="11">
        <f t="shared" si="14"/>
        <v>1</v>
      </c>
      <c r="D35" s="10">
        <f t="shared" si="14"/>
        <v>514211</v>
      </c>
      <c r="E35" s="11">
        <f t="shared" si="14"/>
        <v>1.0000000000000002</v>
      </c>
      <c r="F35" s="21">
        <f t="shared" si="14"/>
        <v>210971158326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99076</v>
      </c>
      <c r="C38" s="7">
        <f aca="true" t="shared" si="15" ref="C38:C44">B38/B$46</f>
        <v>0.9506611142029208</v>
      </c>
      <c r="D38" s="6">
        <v>329915</v>
      </c>
      <c r="E38" s="7">
        <f aca="true" t="shared" si="16" ref="E38:E44">D38/D$46</f>
        <v>0.9632864121183454</v>
      </c>
      <c r="F38" s="20">
        <v>57764217018</v>
      </c>
      <c r="G38" s="7">
        <f aca="true" t="shared" si="17" ref="G38:G44">F38/F$46</f>
        <v>0.44235340518785776</v>
      </c>
      <c r="H38" s="20">
        <f aca="true" t="shared" si="18" ref="H38:H44">IF(D38=0,"-",+F38/D38)</f>
        <v>175088.1803434218</v>
      </c>
      <c r="J38" s="8"/>
      <c r="N38" s="1"/>
    </row>
    <row r="39" spans="1:14" ht="12.75">
      <c r="A39" s="1" t="s">
        <v>6</v>
      </c>
      <c r="B39" s="6">
        <v>1412</v>
      </c>
      <c r="C39" s="7">
        <f t="shared" si="15"/>
        <v>0.01354852328772381</v>
      </c>
      <c r="D39" s="6">
        <v>3072</v>
      </c>
      <c r="E39" s="7">
        <f t="shared" si="16"/>
        <v>0.008969631141438119</v>
      </c>
      <c r="F39" s="20">
        <v>3503974985</v>
      </c>
      <c r="G39" s="7">
        <f t="shared" si="17"/>
        <v>0.02683313903181318</v>
      </c>
      <c r="H39" s="20">
        <f t="shared" si="18"/>
        <v>1140616.8570963542</v>
      </c>
      <c r="J39" s="8"/>
      <c r="N39" s="1"/>
    </row>
    <row r="40" spans="1:14" ht="12.75">
      <c r="A40" s="1" t="s">
        <v>7</v>
      </c>
      <c r="B40" s="6">
        <v>307</v>
      </c>
      <c r="C40" s="7">
        <f t="shared" si="15"/>
        <v>0.0029457483352204033</v>
      </c>
      <c r="D40" s="6">
        <v>679</v>
      </c>
      <c r="E40" s="7">
        <f t="shared" si="16"/>
        <v>0.0019825454248165635</v>
      </c>
      <c r="F40" s="20">
        <v>1486927755</v>
      </c>
      <c r="G40" s="7">
        <f t="shared" si="17"/>
        <v>0.011386764845918797</v>
      </c>
      <c r="H40" s="20">
        <f t="shared" si="18"/>
        <v>2189878.8733431515</v>
      </c>
      <c r="J40" s="8"/>
      <c r="N40" s="1"/>
    </row>
    <row r="41" spans="1:14" ht="12.75">
      <c r="A41" s="1" t="s">
        <v>8</v>
      </c>
      <c r="B41" s="6">
        <v>165</v>
      </c>
      <c r="C41" s="7">
        <f t="shared" si="15"/>
        <v>0.001583219789287839</v>
      </c>
      <c r="D41" s="6">
        <v>399</v>
      </c>
      <c r="E41" s="7">
        <f t="shared" si="16"/>
        <v>0.0011650009197375682</v>
      </c>
      <c r="F41" s="20">
        <v>191335000</v>
      </c>
      <c r="G41" s="7">
        <f t="shared" si="17"/>
        <v>0.001465226971833526</v>
      </c>
      <c r="H41" s="20">
        <f t="shared" si="18"/>
        <v>479536.3408521303</v>
      </c>
      <c r="J41" s="8"/>
      <c r="N41" s="1"/>
    </row>
    <row r="42" spans="1:14" ht="12.75">
      <c r="A42" s="1" t="s">
        <v>9</v>
      </c>
      <c r="B42" s="6">
        <v>2513</v>
      </c>
      <c r="C42" s="7">
        <f t="shared" si="15"/>
        <v>0.0241129171544263</v>
      </c>
      <c r="D42" s="6">
        <v>7383</v>
      </c>
      <c r="E42" s="7">
        <f t="shared" si="16"/>
        <v>0.02155689671785079</v>
      </c>
      <c r="F42" s="20">
        <v>51464701500</v>
      </c>
      <c r="G42" s="7">
        <f t="shared" si="17"/>
        <v>0.39411225721985693</v>
      </c>
      <c r="H42" s="20">
        <f t="shared" si="18"/>
        <v>6970703.169443316</v>
      </c>
      <c r="J42" s="8"/>
      <c r="N42" s="1"/>
    </row>
    <row r="43" spans="1:14" ht="12.75">
      <c r="A43" s="1" t="s">
        <v>10</v>
      </c>
      <c r="B43" s="6">
        <v>651</v>
      </c>
      <c r="C43" s="7">
        <f t="shared" si="15"/>
        <v>0.0062465217140992915</v>
      </c>
      <c r="D43" s="6">
        <v>831</v>
      </c>
      <c r="E43" s="7">
        <f t="shared" si="16"/>
        <v>0.0024263552990023037</v>
      </c>
      <c r="F43" s="20">
        <v>15416343000</v>
      </c>
      <c r="G43" s="7">
        <f t="shared" si="17"/>
        <v>0.11805702861806243</v>
      </c>
      <c r="H43" s="20">
        <f t="shared" si="18"/>
        <v>18551555.9566787</v>
      </c>
      <c r="J43" s="8"/>
      <c r="N43" s="1"/>
    </row>
    <row r="44" spans="1:14" ht="12.75">
      <c r="A44" s="1" t="s">
        <v>11</v>
      </c>
      <c r="B44" s="6">
        <v>94</v>
      </c>
      <c r="C44" s="7">
        <f t="shared" si="15"/>
        <v>0.0009019555163215568</v>
      </c>
      <c r="D44" s="6">
        <v>210</v>
      </c>
      <c r="E44" s="7">
        <f t="shared" si="16"/>
        <v>0.0006131583788092464</v>
      </c>
      <c r="F44" s="20">
        <v>756365002</v>
      </c>
      <c r="G44" s="7">
        <f t="shared" si="17"/>
        <v>0.005792178124657375</v>
      </c>
      <c r="H44" s="20">
        <f t="shared" si="18"/>
        <v>3601738.1047619046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104218</v>
      </c>
      <c r="C46" s="11">
        <f t="shared" si="19"/>
        <v>1.0000000000000002</v>
      </c>
      <c r="D46" s="10">
        <f t="shared" si="19"/>
        <v>342489</v>
      </c>
      <c r="E46" s="11">
        <f t="shared" si="19"/>
        <v>1</v>
      </c>
      <c r="F46" s="10">
        <f t="shared" si="19"/>
        <v>130583864260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83967</v>
      </c>
      <c r="C49" s="7">
        <f aca="true" t="shared" si="20" ref="C49:C55">B49/B$57</f>
        <v>0.9647941538072641</v>
      </c>
      <c r="D49" s="6">
        <v>163558</v>
      </c>
      <c r="E49" s="7">
        <f aca="true" t="shared" si="21" ref="E49:E55">D49/D$57</f>
        <v>0.9524580426503302</v>
      </c>
      <c r="F49" s="20">
        <v>31971339548</v>
      </c>
      <c r="G49" s="7">
        <f aca="true" t="shared" si="22" ref="G49:G55">F49/F$57</f>
        <v>0.3977163296695958</v>
      </c>
      <c r="H49" s="20">
        <f aca="true" t="shared" si="23" ref="H49:H55">IF(D49=0,"-",+F49/D49)</f>
        <v>195474.01868450336</v>
      </c>
      <c r="J49" s="8"/>
      <c r="N49" s="1"/>
    </row>
    <row r="50" spans="1:14" ht="12.75">
      <c r="A50" s="1" t="s">
        <v>6</v>
      </c>
      <c r="B50" s="6">
        <v>392</v>
      </c>
      <c r="C50" s="7">
        <f t="shared" si="20"/>
        <v>0.004504142202203813</v>
      </c>
      <c r="D50" s="6">
        <v>487</v>
      </c>
      <c r="E50" s="7">
        <f t="shared" si="21"/>
        <v>0.0028359790824705046</v>
      </c>
      <c r="F50" s="20">
        <v>304596157</v>
      </c>
      <c r="G50" s="7">
        <f t="shared" si="22"/>
        <v>0.003789108223370709</v>
      </c>
      <c r="H50" s="20">
        <f t="shared" si="23"/>
        <v>625454.1211498973</v>
      </c>
      <c r="J50" s="8"/>
      <c r="N50" s="1"/>
    </row>
    <row r="51" spans="1:14" ht="12.75">
      <c r="A51" s="1" t="s">
        <v>7</v>
      </c>
      <c r="B51" s="6">
        <v>27</v>
      </c>
      <c r="C51" s="7">
        <f t="shared" si="20"/>
        <v>0.0003102342843354667</v>
      </c>
      <c r="D51" s="6">
        <v>35</v>
      </c>
      <c r="E51" s="7">
        <f t="shared" si="21"/>
        <v>0.0002038177985348412</v>
      </c>
      <c r="F51" s="20">
        <v>88300000</v>
      </c>
      <c r="G51" s="7">
        <f t="shared" si="22"/>
        <v>0.001098432296122612</v>
      </c>
      <c r="H51" s="20">
        <f t="shared" si="23"/>
        <v>2522857.1428571427</v>
      </c>
      <c r="J51" s="8"/>
      <c r="N51" s="1"/>
    </row>
    <row r="52" spans="1:14" ht="12.75">
      <c r="A52" s="1" t="s">
        <v>8</v>
      </c>
      <c r="B52" s="6">
        <v>158</v>
      </c>
      <c r="C52" s="7">
        <f t="shared" si="20"/>
        <v>0.0018154450712964346</v>
      </c>
      <c r="D52" s="6">
        <v>304</v>
      </c>
      <c r="E52" s="7">
        <f t="shared" si="21"/>
        <v>0.0017703031644169065</v>
      </c>
      <c r="F52" s="20">
        <v>142414000</v>
      </c>
      <c r="G52" s="7">
        <f t="shared" si="22"/>
        <v>0.001771598380747516</v>
      </c>
      <c r="H52" s="20">
        <f t="shared" si="23"/>
        <v>468467.1052631579</v>
      </c>
      <c r="J52" s="8"/>
      <c r="N52" s="1"/>
    </row>
    <row r="53" spans="1:14" ht="12.75">
      <c r="A53" s="1" t="s">
        <v>9</v>
      </c>
      <c r="B53" s="6">
        <v>2296</v>
      </c>
      <c r="C53" s="7">
        <f t="shared" si="20"/>
        <v>0.02638140432719376</v>
      </c>
      <c r="D53" s="6">
        <v>7055</v>
      </c>
      <c r="E53" s="7">
        <f t="shared" si="21"/>
        <v>0.04108384481895156</v>
      </c>
      <c r="F53" s="20">
        <v>45761668500</v>
      </c>
      <c r="G53" s="7">
        <f t="shared" si="22"/>
        <v>0.5692649445623648</v>
      </c>
      <c r="H53" s="20">
        <f t="shared" si="23"/>
        <v>6486416.513111268</v>
      </c>
      <c r="J53" s="8"/>
      <c r="N53" s="1"/>
    </row>
    <row r="54" spans="1:14" ht="12.75">
      <c r="A54" s="1" t="s">
        <v>10</v>
      </c>
      <c r="B54" s="6">
        <v>119</v>
      </c>
      <c r="C54" s="7">
        <f t="shared" si="20"/>
        <v>0.0013673288828118717</v>
      </c>
      <c r="D54" s="6">
        <v>149</v>
      </c>
      <c r="E54" s="7">
        <f t="shared" si="21"/>
        <v>0.0008676814851911811</v>
      </c>
      <c r="F54" s="20">
        <v>1840574000</v>
      </c>
      <c r="G54" s="7">
        <f t="shared" si="22"/>
        <v>0.022896329841490152</v>
      </c>
      <c r="H54" s="20">
        <f t="shared" si="23"/>
        <v>12352845.637583893</v>
      </c>
      <c r="J54" s="8"/>
      <c r="N54" s="1"/>
    </row>
    <row r="55" spans="1:14" ht="12.75">
      <c r="A55" s="1" t="s">
        <v>11</v>
      </c>
      <c r="B55" s="6">
        <v>72</v>
      </c>
      <c r="C55" s="7">
        <f t="shared" si="20"/>
        <v>0.0008272914248945778</v>
      </c>
      <c r="D55" s="6">
        <v>134</v>
      </c>
      <c r="E55" s="7">
        <f t="shared" si="21"/>
        <v>0.0007803310001048206</v>
      </c>
      <c r="F55" s="20">
        <v>278401861</v>
      </c>
      <c r="G55" s="7">
        <f t="shared" si="22"/>
        <v>0.003463257026308474</v>
      </c>
      <c r="H55" s="20">
        <f t="shared" si="23"/>
        <v>2077625.828358209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87031</v>
      </c>
      <c r="C57" s="11">
        <f t="shared" si="24"/>
        <v>1</v>
      </c>
      <c r="D57" s="10">
        <f t="shared" si="24"/>
        <v>171722</v>
      </c>
      <c r="E57" s="11">
        <f t="shared" si="24"/>
        <v>1</v>
      </c>
      <c r="F57" s="10">
        <f t="shared" si="24"/>
        <v>80387294066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Hkeo</cp:lastModifiedBy>
  <cp:lastPrinted>2001-02-08T21:22:29Z</cp:lastPrinted>
  <dcterms:created xsi:type="dcterms:W3CDTF">2000-09-06T18:30:25Z</dcterms:created>
  <dcterms:modified xsi:type="dcterms:W3CDTF">2012-09-06T12:00:23Z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