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bookViews>
    <workbookView xWindow="360" yWindow="315" windowWidth="11460" windowHeight="6090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102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G9" i="16"/>
  <c r="H9" i="16"/>
  <c r="H10" i="16"/>
  <c r="H11" i="16"/>
  <c r="B13" i="16"/>
  <c r="C5" i="16" s="1"/>
  <c r="D13" i="16"/>
  <c r="E10" i="16" s="1"/>
  <c r="F13" i="16"/>
  <c r="G5" i="16" s="1"/>
  <c r="H16" i="16"/>
  <c r="H17" i="16"/>
  <c r="H18" i="16"/>
  <c r="H19" i="16"/>
  <c r="H20" i="16"/>
  <c r="H21" i="16"/>
  <c r="H22" i="16"/>
  <c r="B24" i="16"/>
  <c r="C16" i="16" s="1"/>
  <c r="D24" i="16"/>
  <c r="E16" i="16" s="1"/>
  <c r="F24" i="16"/>
  <c r="G16" i="16" s="1"/>
  <c r="E27" i="16"/>
  <c r="H27" i="16"/>
  <c r="H28" i="16"/>
  <c r="H29" i="16"/>
  <c r="H30" i="16"/>
  <c r="H31" i="16"/>
  <c r="H32" i="16"/>
  <c r="H33" i="16"/>
  <c r="B35" i="16"/>
  <c r="C27" i="16" s="1"/>
  <c r="D35" i="16"/>
  <c r="E30" i="16" s="1"/>
  <c r="F35" i="16"/>
  <c r="G27" i="16" s="1"/>
  <c r="H38" i="16"/>
  <c r="H39" i="16"/>
  <c r="G40" i="16"/>
  <c r="H40" i="16"/>
  <c r="G41" i="16"/>
  <c r="H41" i="16"/>
  <c r="H42" i="16"/>
  <c r="G43" i="16"/>
  <c r="H43" i="16"/>
  <c r="G44" i="16"/>
  <c r="H44" i="16"/>
  <c r="B46" i="16"/>
  <c r="C38" i="16" s="1"/>
  <c r="D46" i="16"/>
  <c r="E38" i="16" s="1"/>
  <c r="F46" i="16"/>
  <c r="G38" i="16" s="1"/>
  <c r="H49" i="16"/>
  <c r="E50" i="16"/>
  <c r="H50" i="16"/>
  <c r="H51" i="16"/>
  <c r="H52" i="16"/>
  <c r="E53" i="16"/>
  <c r="H53" i="16"/>
  <c r="E54" i="16"/>
  <c r="H54" i="16"/>
  <c r="H55" i="16"/>
  <c r="B57" i="16"/>
  <c r="C51" i="16" s="1"/>
  <c r="D57" i="16"/>
  <c r="E51" i="16" s="1"/>
  <c r="F57" i="16"/>
  <c r="G49" i="16" s="1"/>
  <c r="E52" i="16" l="1"/>
  <c r="E49" i="16"/>
  <c r="G39" i="16"/>
  <c r="E29" i="16"/>
  <c r="E31" i="16"/>
  <c r="E28" i="16"/>
  <c r="E35" i="16" s="1"/>
  <c r="E33" i="16"/>
  <c r="E32" i="16"/>
  <c r="G19" i="16"/>
  <c r="G22" i="16"/>
  <c r="G24" i="16"/>
  <c r="G18" i="16"/>
  <c r="E6" i="43869"/>
  <c r="E9" i="43869" s="1"/>
  <c r="E7" i="16"/>
  <c r="E9" i="16"/>
  <c r="G6" i="16"/>
  <c r="G13" i="16" s="1"/>
  <c r="G42" i="16"/>
  <c r="G46" i="16" s="1"/>
  <c r="G21" i="16"/>
  <c r="G17" i="16"/>
  <c r="G11" i="16"/>
  <c r="E6" i="16"/>
  <c r="E11" i="16"/>
  <c r="G8" i="16"/>
  <c r="G20" i="16"/>
  <c r="E8" i="16"/>
  <c r="E5" i="16"/>
  <c r="E55" i="16"/>
  <c r="H13" i="16"/>
  <c r="G10" i="16"/>
  <c r="G7" i="16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G35" i="16" s="1"/>
  <c r="C22" i="16"/>
  <c r="C21" i="16"/>
  <c r="C20" i="16"/>
  <c r="C19" i="16"/>
  <c r="C18" i="16"/>
  <c r="C17" i="16"/>
  <c r="C24" i="16" s="1"/>
  <c r="E57" i="16" l="1"/>
  <c r="C57" i="16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<sst xmlns="http://schemas.openxmlformats.org/spreadsheetml/2006/main" count="117" uniqueCount="50">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</sst>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D6-48E3-B306-3D7538BFDC8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596303</c:v>
                </c:pt>
                <c:pt idx="1">
                  <c:v>138551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6-48E3-B306-3D7538BFDC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F4-4365-84BA-5068DAA234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F4-4365-84BA-5068DAA234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3F4-4365-84BA-5068DAA234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F4-4365-84BA-5068DAA234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3F4-4365-84BA-5068DAA234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F4-4365-84BA-5068DAA23455}"/>
              </c:ext>
            </c:extLst>
          </c:dPt>
          <c:dLbls>
            <c:dLbl>
              <c:idx val="1"/>
              <c:layout>
                <c:manualLayout>
                  <c:x val="0.15290659645462298"/>
                  <c:y val="-0.42904512742358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F4-4365-84BA-5068DAA23455}"/>
                </c:ext>
              </c:extLst>
            </c:dLbl>
            <c:dLbl>
              <c:idx val="2"/>
              <c:layout>
                <c:manualLayout>
                  <c:x val="0.15491641620507215"/>
                  <c:y val="-0.26488595377190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4-4365-84BA-5068DAA23455}"/>
                </c:ext>
              </c:extLst>
            </c:dLbl>
            <c:dLbl>
              <c:idx val="3"/>
              <c:layout>
                <c:manualLayout>
                  <c:x val="0.15467166761883472"/>
                  <c:y val="-0.10457437981542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4-4365-84BA-5068DAA23455}"/>
                </c:ext>
              </c:extLst>
            </c:dLbl>
            <c:dLbl>
              <c:idx val="4"/>
              <c:layout>
                <c:manualLayout>
                  <c:x val="0.16954933472432665"/>
                  <c:y val="3.9442553551773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F4-4365-84BA-5068DAA23455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F4-4365-84BA-5068DAA23455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F4-4365-84BA-5068DAA2345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734854</c:v>
                </c:pt>
                <c:pt idx="1">
                  <c:v>6841</c:v>
                </c:pt>
                <c:pt idx="2">
                  <c:v>743</c:v>
                </c:pt>
                <c:pt idx="3">
                  <c:v>1586</c:v>
                </c:pt>
                <c:pt idx="4">
                  <c:v>17470</c:v>
                </c:pt>
                <c:pt idx="5">
                  <c:v>1258</c:v>
                </c:pt>
                <c:pt idx="6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F4-4365-84BA-5068DAA234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EB-4395-826F-0B4D54FE67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EB-4395-826F-0B4D54FE67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EB-4395-826F-0B4D54FE676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EB-4395-826F-0B4D54FE676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EB-4395-826F-0B4D54FE676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EB-4395-826F-0B4D54FE6767}"/>
              </c:ext>
            </c:extLst>
          </c:dPt>
          <c:dLbls>
            <c:dLbl>
              <c:idx val="1"/>
              <c:layout>
                <c:manualLayout>
                  <c:x val="-0.1265668132177484"/>
                  <c:y val="0.107327719681727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B-4395-826F-0B4D54FE6767}"/>
                </c:ext>
              </c:extLst>
            </c:dLbl>
            <c:dLbl>
              <c:idx val="2"/>
              <c:layout>
                <c:manualLayout>
                  <c:x val="-5.9876052559676096E-2"/>
                  <c:y val="-9.14809938978447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B-4395-826F-0B4D54FE6767}"/>
                </c:ext>
              </c:extLst>
            </c:dLbl>
            <c:dLbl>
              <c:idx val="3"/>
              <c:layout>
                <c:manualLayout>
                  <c:x val="0.16207001333035265"/>
                  <c:y val="-3.1978274009124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EB-4395-826F-0B4D54FE6767}"/>
                </c:ext>
              </c:extLst>
            </c:dLbl>
            <c:dLbl>
              <c:idx val="4"/>
              <c:layout>
                <c:manualLayout>
                  <c:x val="0.11853564834364158"/>
                  <c:y val="-5.14306531872790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EB-4395-826F-0B4D54FE6767}"/>
                </c:ext>
              </c:extLst>
            </c:dLbl>
            <c:dLbl>
              <c:idx val="5"/>
              <c:layout>
                <c:manualLayout>
                  <c:x val="9.0639856926401544E-2"/>
                  <c:y val="-0.10902175083004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EB-4395-826F-0B4D54FE6767}"/>
                </c:ext>
              </c:extLst>
            </c:dLbl>
            <c:dLbl>
              <c:idx val="6"/>
              <c:layout>
                <c:manualLayout>
                  <c:x val="9.4780959950984039E-2"/>
                  <c:y val="-7.2960911431812353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EB-4395-826F-0B4D54FE67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125878886568</c:v>
                </c:pt>
                <c:pt idx="1">
                  <c:v>5088515695</c:v>
                </c:pt>
                <c:pt idx="2">
                  <c:v>812709412</c:v>
                </c:pt>
                <c:pt idx="3">
                  <c:v>1845357174</c:v>
                </c:pt>
                <c:pt idx="4">
                  <c:v>67484419800</c:v>
                </c:pt>
                <c:pt idx="5">
                  <c:v>13537680000</c:v>
                </c:pt>
                <c:pt idx="6">
                  <c:v>741578091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EB-4395-826F-0B4D54FE67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D8-4D51-9358-BEA99F883D3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84607422176</c:v>
                </c:pt>
                <c:pt idx="1">
                  <c:v>41271464392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8-4D51-9358-BEA99F883D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171297.81775427499</c:v>
                </c:pt>
                <c:pt idx="1">
                  <c:v>127174.18054429303</c:v>
                </c:pt>
                <c:pt idx="2">
                  <c:v>202319.79594565782</c:v>
                </c:pt>
                <c:pt idx="3">
                  <c:v>193986.74233274331</c:v>
                </c:pt>
                <c:pt idx="4">
                  <c:v>219570.46146019368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7-41E1-A804-2FC3CD9496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10761271.860095389</c:v>
                </c:pt>
                <c:pt idx="1">
                  <c:v>4807151.5151515156</c:v>
                </c:pt>
                <c:pt idx="2">
                  <c:v>11090946.308724832</c:v>
                </c:pt>
                <c:pt idx="3">
                  <c:v>11099786.434463795</c:v>
                </c:pt>
                <c:pt idx="4">
                  <c:v>10995455.445544554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B-480F-BAC4-BC5D9A05D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743826.29659406515</c:v>
                </c:pt>
                <c:pt idx="1">
                  <c:v>473562.20154119737</c:v>
                </c:pt>
                <c:pt idx="2">
                  <c:v>832288.75844004657</c:v>
                </c:pt>
                <c:pt idx="3">
                  <c:v>924466.8458180147</c:v>
                </c:pt>
                <c:pt idx="4">
                  <c:v>332090.45885286783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3-4149-9957-FF4BAADF95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1093821.5504710632</c:v>
                </c:pt>
                <c:pt idx="1">
                  <c:v>750683.22981366457</c:v>
                </c:pt>
                <c:pt idx="2">
                  <c:v>1188744.6941580756</c:v>
                </c:pt>
                <c:pt idx="3">
                  <c:v>1241065.6994434136</c:v>
                </c:pt>
                <c:pt idx="4">
                  <c:v>532906.97674418602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9-4617-9C3F-7866B8B1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1163529.1134930644</c:v>
                </c:pt>
                <c:pt idx="1">
                  <c:v>400435.67251461989</c:v>
                </c:pt>
                <c:pt idx="2">
                  <c:v>1373318.4678456592</c:v>
                </c:pt>
                <c:pt idx="3">
                  <c:v>1530246.9410456063</c:v>
                </c:pt>
                <c:pt idx="4">
                  <c:v>964394.70724637678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8-48A1-BB30-2479912304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3862874.6307956497</c:v>
                </c:pt>
                <c:pt idx="1">
                  <c:v>669768.72536136664</c:v>
                </c:pt>
                <c:pt idx="2">
                  <c:v>4167609.2174567343</c:v>
                </c:pt>
                <c:pt idx="3">
                  <c:v>3935454.7747747749</c:v>
                </c:pt>
                <c:pt idx="4">
                  <c:v>4459280.3338992642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C-4F9E-9D19-93EE9B3008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59-4121-9E80-7EB5FE34FE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59-4121-9E80-7EB5FE34FE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59-4121-9E80-7EB5FE34FE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59-4121-9E80-7EB5FE34FE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59-4121-9E80-7EB5FE34FE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59-4121-9E80-7EB5FE34FE12}"/>
              </c:ext>
            </c:extLst>
          </c:dPt>
          <c:dLbls>
            <c:dLbl>
              <c:idx val="1"/>
              <c:layout>
                <c:manualLayout>
                  <c:x val="0.12071288407561043"/>
                  <c:y val="-0.42861792761341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59-4121-9E80-7EB5FE34FE12}"/>
                </c:ext>
              </c:extLst>
            </c:dLbl>
            <c:dLbl>
              <c:idx val="2"/>
              <c:layout>
                <c:manualLayout>
                  <c:x val="0.14185167705771795"/>
                  <c:y val="-0.27900075597346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59-4121-9E80-7EB5FE34FE12}"/>
                </c:ext>
              </c:extLst>
            </c:dLbl>
            <c:dLbl>
              <c:idx val="3"/>
              <c:layout>
                <c:manualLayout>
                  <c:x val="0.16886940394280367"/>
                  <c:y val="-0.126046428662436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59-4121-9E80-7EB5FE34FE12}"/>
                </c:ext>
              </c:extLst>
            </c:dLbl>
            <c:dLbl>
              <c:idx val="4"/>
              <c:layout>
                <c:manualLayout>
                  <c:x val="0.18572112239913227"/>
                  <c:y val="6.5416677284271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59-4121-9E80-7EB5FE34FE12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59-4121-9E80-7EB5FE34FE12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59-4121-9E80-7EB5FE34FE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106599</c:v>
                </c:pt>
                <c:pt idx="1">
                  <c:v>1477</c:v>
                </c:pt>
                <c:pt idx="2">
                  <c:v>200</c:v>
                </c:pt>
                <c:pt idx="3">
                  <c:v>221</c:v>
                </c:pt>
                <c:pt idx="4">
                  <c:v>2254</c:v>
                </c:pt>
                <c:pt idx="5">
                  <c:v>592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59-4121-9E80-7EB5FE34FE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D828A63-7765-4916-A3F0-27A4EE388A23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0506FC8-16C7-44D9-8A3A-FF796A3E2FA3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AD0F9462-244E-4B04-9CE6-F8047B00F936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734,854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B8A748-2750-4FE0-A5AA-F42BAD70B0A2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EB967E1-E23A-4EDF-87DD-B142B78B8C23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FBCEF920-8520-4CE7-948C-48A6280A9586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$125.88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85BA24B-FD4F-4CB7-9758-65A443694A4E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01F698-7230-493F-B04A-21D300AC779C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5868B94-5344-41BA-AF73-2FA14CD80AC4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E6A5F3AA-6555-4E69-88A9-A9948D580CEB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111,409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C914746-DF13-43F5-B2DF-44774644196C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0E0B8E5-2D44-43F5-9CF8-F6F4B88EBA4F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83B354FD-06A5-4813-81C0-7F259C938B0C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762,966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B51C53E-3526-41CF-971F-FB7E774C0F4F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B21DF26-A274-4E7E-999C-2D0435D56605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0176BE81-B7A6-4699-94A6-F38AE35E7FF8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$215,389,146,740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3" sqref="A3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25"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3" sqref="A3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596303</v>
      </c>
      <c r="C6" s="7">
        <f>B6/B$9</f>
        <v>0.81145778617249142</v>
      </c>
      <c r="D6" s="14">
        <v>84607422176</v>
      </c>
      <c r="E6" s="7">
        <f>D6/D$9</f>
        <v>0.67213354425640648</v>
      </c>
    </row>
    <row r="7" spans="1:7" x14ac:dyDescent="0.2">
      <c r="A7" s="1" t="s">
        <v>30</v>
      </c>
      <c r="B7" s="6">
        <v>138551</v>
      </c>
      <c r="C7" s="7">
        <f>B7/B$9</f>
        <v>0.1885422138275086</v>
      </c>
      <c r="D7" s="14">
        <v>41271464392</v>
      </c>
      <c r="E7" s="7">
        <f>D7/D$9</f>
        <v>0.32786645574359352</v>
      </c>
    </row>
    <row r="9" spans="1:7" x14ac:dyDescent="0.2">
      <c r="A9" s="9" t="s">
        <v>12</v>
      </c>
      <c r="B9" s="10">
        <f>SUM(B6:B7)</f>
        <v>734854</v>
      </c>
      <c r="C9" s="29">
        <f>SUM(C6:C7)</f>
        <v>1</v>
      </c>
      <c r="D9" s="15">
        <f>SUM(D6:D7)</f>
        <v>125878886568</v>
      </c>
      <c r="E9" s="29">
        <f>SUM(E6:E7)</f>
        <v>1</v>
      </c>
      <c r="G9" s="54">
        <f>+D9/1000000000</f>
        <v>125.878886568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2" sqref="A2:H2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106599</v>
      </c>
      <c r="C5" s="7">
        <f>B5/B$13</f>
        <v>0.95682575016381077</v>
      </c>
      <c r="D5" s="6">
        <v>734854</v>
      </c>
      <c r="E5" s="7">
        <f>D5/D$13</f>
        <v>0.96315432142454582</v>
      </c>
      <c r="F5" s="14">
        <v>125878886568</v>
      </c>
      <c r="G5" s="7">
        <f>F5/F$13</f>
        <v>0.58442539224109835</v>
      </c>
      <c r="H5" s="14">
        <f>IF(D5=0,"-",+F5/D5)</f>
        <v>171297.81775427499</v>
      </c>
      <c r="I5" s="25"/>
    </row>
    <row r="6" spans="1:14" x14ac:dyDescent="0.2">
      <c r="A6" s="51" t="s">
        <v>6</v>
      </c>
      <c r="B6" s="6">
        <v>1477</v>
      </c>
      <c r="C6" s="7">
        <f t="shared" ref="C6:C11" si="0">B6/B$13</f>
        <v>1.3257456758430647E-2</v>
      </c>
      <c r="D6" s="6">
        <v>6841</v>
      </c>
      <c r="E6" s="7">
        <f t="shared" ref="E6:E11" si="1">D6/D$13</f>
        <v>8.9663235321102118E-3</v>
      </c>
      <c r="F6" s="14">
        <v>5088515695</v>
      </c>
      <c r="G6" s="7">
        <f t="shared" ref="G6:G11" si="2">F6/F$13</f>
        <v>2.3624754413194442E-2</v>
      </c>
      <c r="H6" s="14">
        <f t="shared" ref="H6:H11" si="3">IF(D6=0,"-",+F6/D6)</f>
        <v>743826.29659406515</v>
      </c>
    </row>
    <row r="7" spans="1:14" x14ac:dyDescent="0.2">
      <c r="A7" s="51" t="s">
        <v>7</v>
      </c>
      <c r="B7" s="6">
        <v>200</v>
      </c>
      <c r="C7" s="7">
        <f t="shared" si="0"/>
        <v>1.7951871033758493E-3</v>
      </c>
      <c r="D7" s="6">
        <v>743</v>
      </c>
      <c r="E7" s="7">
        <f t="shared" si="1"/>
        <v>9.738310750413518E-4</v>
      </c>
      <c r="F7" s="14">
        <v>812709412</v>
      </c>
      <c r="G7" s="7">
        <f t="shared" si="2"/>
        <v>3.7732143160446041E-3</v>
      </c>
      <c r="H7" s="14">
        <f t="shared" si="3"/>
        <v>1093821.5504710632</v>
      </c>
    </row>
    <row r="8" spans="1:14" x14ac:dyDescent="0.2">
      <c r="A8" s="51" t="s">
        <v>8</v>
      </c>
      <c r="B8" s="6">
        <v>221</v>
      </c>
      <c r="C8" s="7">
        <f t="shared" si="0"/>
        <v>1.9836817492303134E-3</v>
      </c>
      <c r="D8" s="6">
        <v>1586</v>
      </c>
      <c r="E8" s="7">
        <f t="shared" si="1"/>
        <v>2.078729589522993E-3</v>
      </c>
      <c r="F8" s="14">
        <v>1845357174</v>
      </c>
      <c r="G8" s="7">
        <f t="shared" si="2"/>
        <v>8.5675494885894266E-3</v>
      </c>
      <c r="H8" s="14">
        <f t="shared" si="3"/>
        <v>1163529.1134930644</v>
      </c>
    </row>
    <row r="9" spans="1:14" x14ac:dyDescent="0.2">
      <c r="A9" s="51" t="s">
        <v>9</v>
      </c>
      <c r="B9" s="6">
        <v>2254</v>
      </c>
      <c r="C9" s="7">
        <f t="shared" si="0"/>
        <v>2.0231758655045822E-2</v>
      </c>
      <c r="D9" s="6">
        <v>17470</v>
      </c>
      <c r="E9" s="7">
        <f t="shared" si="1"/>
        <v>2.2897481670218593E-2</v>
      </c>
      <c r="F9" s="14">
        <v>67484419800</v>
      </c>
      <c r="G9" s="7">
        <f t="shared" si="2"/>
        <v>0.31331392886504916</v>
      </c>
      <c r="H9" s="14">
        <f t="shared" si="3"/>
        <v>3862874.6307956497</v>
      </c>
    </row>
    <row r="10" spans="1:14" x14ac:dyDescent="0.2">
      <c r="A10" s="51" t="s">
        <v>10</v>
      </c>
      <c r="B10" s="6">
        <v>592</v>
      </c>
      <c r="C10" s="7">
        <f t="shared" si="0"/>
        <v>5.313753825992514E-3</v>
      </c>
      <c r="D10" s="6">
        <v>1258</v>
      </c>
      <c r="E10" s="7">
        <f t="shared" si="1"/>
        <v>1.6488283881588431E-3</v>
      </c>
      <c r="F10" s="14">
        <v>13537680000</v>
      </c>
      <c r="G10" s="7">
        <f t="shared" si="2"/>
        <v>6.2852191973913937E-2</v>
      </c>
      <c r="H10" s="14">
        <f t="shared" si="3"/>
        <v>10761271.860095389</v>
      </c>
    </row>
    <row r="11" spans="1:14" x14ac:dyDescent="0.2">
      <c r="A11" s="51" t="s">
        <v>11</v>
      </c>
      <c r="B11" s="6">
        <v>66</v>
      </c>
      <c r="C11" s="7">
        <f t="shared" si="0"/>
        <v>5.9241174411403031E-4</v>
      </c>
      <c r="D11" s="6">
        <v>214</v>
      </c>
      <c r="E11" s="7">
        <f t="shared" si="1"/>
        <v>2.8048432040221974E-4</v>
      </c>
      <c r="F11" s="14">
        <v>741578091</v>
      </c>
      <c r="G11" s="7">
        <f t="shared" si="2"/>
        <v>3.4429687021100088E-3</v>
      </c>
      <c r="H11" s="14">
        <f t="shared" si="3"/>
        <v>3465318.1822429905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111409</v>
      </c>
      <c r="C13" s="11">
        <f t="shared" si="4"/>
        <v>1</v>
      </c>
      <c r="D13" s="10">
        <f t="shared" si="4"/>
        <v>762966</v>
      </c>
      <c r="E13" s="12">
        <f t="shared" si="4"/>
        <v>1</v>
      </c>
      <c r="F13" s="15">
        <f t="shared" si="4"/>
        <v>215389146740</v>
      </c>
      <c r="G13" s="12">
        <f t="shared" si="4"/>
        <v>0.99999999999999989</v>
      </c>
      <c r="H13" s="15">
        <f>F13/D13</f>
        <v>282305.03946440603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76989</v>
      </c>
      <c r="C16" s="7">
        <f t="shared" ref="C16:C22" si="5">B16/B$24</f>
        <v>0.98241606798780101</v>
      </c>
      <c r="D16" s="6">
        <v>303366</v>
      </c>
      <c r="E16" s="7">
        <f t="shared" ref="E16:E22" si="6">D16/D$24</f>
        <v>0.98759990233580208</v>
      </c>
      <c r="F16" s="20">
        <v>38580322455</v>
      </c>
      <c r="G16" s="7">
        <f t="shared" ref="G16:G22" si="7">F16/F$24</f>
        <v>0.94150288813008376</v>
      </c>
      <c r="H16" s="20">
        <f t="shared" ref="H16:H22" si="8">IF(D16=0,"-",+F16/D16)</f>
        <v>127174.18054429303</v>
      </c>
      <c r="J16" s="8"/>
      <c r="M16" s="1"/>
      <c r="N16" s="1"/>
    </row>
    <row r="17" spans="1:14" x14ac:dyDescent="0.2">
      <c r="A17" s="1" t="s">
        <v>6</v>
      </c>
      <c r="B17" s="6">
        <v>680</v>
      </c>
      <c r="C17" s="7">
        <f t="shared" si="5"/>
        <v>8.6771217476744045E-3</v>
      </c>
      <c r="D17" s="6">
        <v>1687</v>
      </c>
      <c r="E17" s="7">
        <f t="shared" si="6"/>
        <v>5.4919833970863514E-3</v>
      </c>
      <c r="F17" s="20">
        <v>798899434</v>
      </c>
      <c r="G17" s="7">
        <f t="shared" si="7"/>
        <v>1.9496107771359714E-2</v>
      </c>
      <c r="H17" s="20">
        <f t="shared" si="8"/>
        <v>473562.20154119737</v>
      </c>
      <c r="J17" s="8"/>
      <c r="M17" s="1"/>
      <c r="N17" s="1"/>
    </row>
    <row r="18" spans="1:14" x14ac:dyDescent="0.2">
      <c r="A18" s="1" t="s">
        <v>7</v>
      </c>
      <c r="B18" s="6">
        <v>87</v>
      </c>
      <c r="C18" s="7">
        <f t="shared" si="5"/>
        <v>1.1101611647759899E-3</v>
      </c>
      <c r="D18" s="6">
        <v>161</v>
      </c>
      <c r="E18" s="7">
        <f t="shared" si="6"/>
        <v>5.2413119557255636E-4</v>
      </c>
      <c r="F18" s="20">
        <v>120860000</v>
      </c>
      <c r="G18" s="7">
        <f t="shared" si="7"/>
        <v>2.9494320373326679E-3</v>
      </c>
      <c r="H18" s="20">
        <f t="shared" si="8"/>
        <v>750683.22981366457</v>
      </c>
      <c r="J18" s="8"/>
      <c r="M18" s="1"/>
      <c r="N18" s="1"/>
    </row>
    <row r="19" spans="1:14" x14ac:dyDescent="0.2">
      <c r="A19" s="1" t="s">
        <v>8</v>
      </c>
      <c r="B19" s="6">
        <v>127</v>
      </c>
      <c r="C19" s="7">
        <f t="shared" si="5"/>
        <v>1.6205800911097783E-3</v>
      </c>
      <c r="D19" s="6">
        <v>342</v>
      </c>
      <c r="E19" s="7">
        <f t="shared" si="6"/>
        <v>1.113371856433629E-3</v>
      </c>
      <c r="F19" s="20">
        <v>136949000</v>
      </c>
      <c r="G19" s="7">
        <f t="shared" si="7"/>
        <v>3.3420632804953792E-3</v>
      </c>
      <c r="H19" s="20">
        <f t="shared" si="8"/>
        <v>400435.67251461989</v>
      </c>
      <c r="J19" s="8"/>
      <c r="M19" s="1"/>
      <c r="N19" s="1"/>
    </row>
    <row r="20" spans="1:14" x14ac:dyDescent="0.2">
      <c r="A20" s="1" t="s">
        <v>9</v>
      </c>
      <c r="B20" s="6">
        <v>433</v>
      </c>
      <c r="C20" s="7">
        <f t="shared" si="5"/>
        <v>5.52528487756326E-3</v>
      </c>
      <c r="D20" s="6">
        <v>1522</v>
      </c>
      <c r="E20" s="7">
        <f t="shared" si="6"/>
        <v>4.9548303084560917E-3</v>
      </c>
      <c r="F20" s="20">
        <v>1019388000</v>
      </c>
      <c r="G20" s="7">
        <f t="shared" si="7"/>
        <v>2.4876846149863262E-2</v>
      </c>
      <c r="H20" s="20">
        <f t="shared" si="8"/>
        <v>669768.72536136664</v>
      </c>
      <c r="J20" s="8"/>
      <c r="M20" s="1"/>
      <c r="N20" s="1"/>
    </row>
    <row r="21" spans="1:14" x14ac:dyDescent="0.2">
      <c r="A21" s="1" t="s">
        <v>10</v>
      </c>
      <c r="B21" s="6">
        <v>35</v>
      </c>
      <c r="C21" s="7">
        <f t="shared" si="5"/>
        <v>4.4661656054206491E-4</v>
      </c>
      <c r="D21" s="6">
        <v>66</v>
      </c>
      <c r="E21" s="7">
        <f t="shared" si="6"/>
        <v>2.1486123545210386E-4</v>
      </c>
      <c r="F21" s="20">
        <v>317272000</v>
      </c>
      <c r="G21" s="7">
        <f t="shared" si="7"/>
        <v>7.7426129517508702E-3</v>
      </c>
      <c r="H21" s="20">
        <f t="shared" si="8"/>
        <v>4807151.5151515156</v>
      </c>
      <c r="J21" s="8"/>
      <c r="M21" s="1"/>
      <c r="N21" s="1"/>
    </row>
    <row r="22" spans="1:14" x14ac:dyDescent="0.2">
      <c r="A22" s="1" t="s">
        <v>11</v>
      </c>
      <c r="B22" s="6">
        <v>16</v>
      </c>
      <c r="C22" s="7">
        <f t="shared" si="5"/>
        <v>2.041675705335154E-4</v>
      </c>
      <c r="D22" s="6">
        <v>31</v>
      </c>
      <c r="E22" s="7">
        <f t="shared" si="6"/>
        <v>1.0091967119720029E-4</v>
      </c>
      <c r="F22" s="20">
        <v>3690000</v>
      </c>
      <c r="G22" s="7">
        <f t="shared" si="7"/>
        <v>9.0049679114326858E-5</v>
      </c>
      <c r="H22" s="20">
        <f t="shared" si="8"/>
        <v>119032.25806451614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78367</v>
      </c>
      <c r="C24" s="11">
        <f t="shared" si="9"/>
        <v>1</v>
      </c>
      <c r="D24" s="10">
        <f t="shared" si="9"/>
        <v>307175</v>
      </c>
      <c r="E24" s="11">
        <f t="shared" si="9"/>
        <v>1.0000000000000002</v>
      </c>
      <c r="F24" s="21">
        <f t="shared" si="9"/>
        <v>40977380889</v>
      </c>
      <c r="G24" s="11">
        <f t="shared" si="9"/>
        <v>0.99999999999999989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105784</v>
      </c>
      <c r="C27" s="7">
        <f>B27/B$35</f>
        <v>0.95655083236126559</v>
      </c>
      <c r="D27" s="6">
        <v>431488</v>
      </c>
      <c r="E27" s="7">
        <f>D27/D$35</f>
        <v>0.94667950880995899</v>
      </c>
      <c r="F27" s="20">
        <v>87298564113</v>
      </c>
      <c r="G27" s="7">
        <f>F27/F$35</f>
        <v>0.50053139297711813</v>
      </c>
      <c r="H27" s="20">
        <f t="shared" ref="H27:H33" si="10">IF(D27=0,"-",+F27/D27)</f>
        <v>202319.79594565782</v>
      </c>
      <c r="J27" s="8"/>
    </row>
    <row r="28" spans="1:14" x14ac:dyDescent="0.2">
      <c r="A28" s="1" t="s">
        <v>6</v>
      </c>
      <c r="B28" s="6">
        <v>1475</v>
      </c>
      <c r="C28" s="7">
        <f t="shared" ref="C28:C33" si="11">B28/B$35</f>
        <v>1.3337673728851874E-2</v>
      </c>
      <c r="D28" s="6">
        <v>5154</v>
      </c>
      <c r="E28" s="7">
        <f t="shared" ref="E28:E33" si="12">D28/D$35</f>
        <v>1.130781432718066E-2</v>
      </c>
      <c r="F28" s="20">
        <v>4289616261</v>
      </c>
      <c r="G28" s="7">
        <f t="shared" ref="G28:G33" si="13">F28/F$35</f>
        <v>2.4594764235485237E-2</v>
      </c>
      <c r="H28" s="20">
        <f t="shared" si="10"/>
        <v>832288.75844004657</v>
      </c>
      <c r="J28" s="8"/>
    </row>
    <row r="29" spans="1:14" x14ac:dyDescent="0.2">
      <c r="A29" s="1" t="s">
        <v>7</v>
      </c>
      <c r="B29" s="6">
        <v>200</v>
      </c>
      <c r="C29" s="7">
        <f t="shared" si="11"/>
        <v>1.8084981327256781E-3</v>
      </c>
      <c r="D29" s="6">
        <v>582</v>
      </c>
      <c r="E29" s="7">
        <f t="shared" si="12"/>
        <v>1.2769010357817508E-3</v>
      </c>
      <c r="F29" s="20">
        <v>691849412</v>
      </c>
      <c r="G29" s="7">
        <f t="shared" si="13"/>
        <v>3.9667588285932903E-3</v>
      </c>
      <c r="H29" s="20">
        <f t="shared" si="10"/>
        <v>1188744.6941580756</v>
      </c>
      <c r="J29" s="8"/>
    </row>
    <row r="30" spans="1:14" x14ac:dyDescent="0.2">
      <c r="A30" s="1" t="s">
        <v>8</v>
      </c>
      <c r="B30" s="6">
        <v>220</v>
      </c>
      <c r="C30" s="7">
        <f t="shared" si="11"/>
        <v>1.9893479459982457E-3</v>
      </c>
      <c r="D30" s="6">
        <v>1244</v>
      </c>
      <c r="E30" s="7">
        <f t="shared" si="12"/>
        <v>2.7293211142826426E-3</v>
      </c>
      <c r="F30" s="20">
        <v>1708408174</v>
      </c>
      <c r="G30" s="7">
        <f t="shared" si="13"/>
        <v>9.7952575943729241E-3</v>
      </c>
      <c r="H30" s="20">
        <f t="shared" si="10"/>
        <v>1373318.4678456592</v>
      </c>
      <c r="J30" s="8"/>
    </row>
    <row r="31" spans="1:14" x14ac:dyDescent="0.2">
      <c r="A31" s="1" t="s">
        <v>9</v>
      </c>
      <c r="B31" s="6">
        <v>2252</v>
      </c>
      <c r="C31" s="7">
        <f t="shared" si="11"/>
        <v>2.0363688974491135E-2</v>
      </c>
      <c r="D31" s="6">
        <v>15948</v>
      </c>
      <c r="E31" s="7">
        <f t="shared" si="12"/>
        <v>3.4989721166060764E-2</v>
      </c>
      <c r="F31" s="20">
        <v>66465031800</v>
      </c>
      <c r="G31" s="7">
        <f t="shared" si="13"/>
        <v>0.38108112417588325</v>
      </c>
      <c r="H31" s="20">
        <f t="shared" si="10"/>
        <v>4167609.2174567343</v>
      </c>
      <c r="J31" s="8"/>
    </row>
    <row r="32" spans="1:14" x14ac:dyDescent="0.2">
      <c r="A32" s="1" t="s">
        <v>10</v>
      </c>
      <c r="B32" s="6">
        <v>592</v>
      </c>
      <c r="C32" s="7">
        <f t="shared" si="11"/>
        <v>5.3531544728680066E-3</v>
      </c>
      <c r="D32" s="6">
        <v>1192</v>
      </c>
      <c r="E32" s="7">
        <f t="shared" si="12"/>
        <v>2.6152337365152011E-3</v>
      </c>
      <c r="F32" s="20">
        <v>13220408000</v>
      </c>
      <c r="G32" s="7">
        <f t="shared" si="13"/>
        <v>7.5799977917167569E-2</v>
      </c>
      <c r="H32" s="20">
        <f t="shared" si="10"/>
        <v>11090946.308724832</v>
      </c>
      <c r="J32" s="8"/>
    </row>
    <row r="33" spans="1:14" x14ac:dyDescent="0.2">
      <c r="A33" s="1" t="s">
        <v>11</v>
      </c>
      <c r="B33" s="6">
        <v>66</v>
      </c>
      <c r="C33" s="7">
        <f t="shared" si="11"/>
        <v>5.9680438379947369E-4</v>
      </c>
      <c r="D33" s="6">
        <v>183</v>
      </c>
      <c r="E33" s="7">
        <f t="shared" si="12"/>
        <v>4.0149981022003504E-4</v>
      </c>
      <c r="F33" s="20">
        <v>737888091</v>
      </c>
      <c r="G33" s="7">
        <f t="shared" si="13"/>
        <v>4.2307242713795924E-3</v>
      </c>
      <c r="H33" s="20">
        <f t="shared" si="10"/>
        <v>4032175.3606557376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110589</v>
      </c>
      <c r="C35" s="11">
        <f t="shared" si="14"/>
        <v>1</v>
      </c>
      <c r="D35" s="10">
        <f t="shared" si="14"/>
        <v>455791</v>
      </c>
      <c r="E35" s="11">
        <f t="shared" si="14"/>
        <v>1</v>
      </c>
      <c r="F35" s="21">
        <f t="shared" si="14"/>
        <v>174411765851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94778</v>
      </c>
      <c r="C38" s="7">
        <f t="shared" ref="C38:C44" si="15">B38/B$46</f>
        <v>0.95406730353026448</v>
      </c>
      <c r="D38" s="6">
        <v>290945</v>
      </c>
      <c r="E38" s="7">
        <f t="shared" ref="E38:E44" si="16">D38/D$46</f>
        <v>0.94819157742421178</v>
      </c>
      <c r="F38" s="20">
        <v>56439472748</v>
      </c>
      <c r="G38" s="7">
        <f t="shared" ref="G38:G44" si="17">F38/F$46</f>
        <v>0.51285650466276522</v>
      </c>
      <c r="H38" s="20">
        <f t="shared" ref="H38:H44" si="18">IF(D38=0,"-",+F38/D38)</f>
        <v>193986.74233274331</v>
      </c>
      <c r="J38" s="8"/>
      <c r="N38" s="1"/>
    </row>
    <row r="39" spans="1:14" x14ac:dyDescent="0.2">
      <c r="A39" s="1" t="s">
        <v>6</v>
      </c>
      <c r="B39" s="6">
        <v>1404</v>
      </c>
      <c r="C39" s="7">
        <f t="shared" si="15"/>
        <v>1.4133137375303249E-2</v>
      </c>
      <c r="D39" s="6">
        <v>4352</v>
      </c>
      <c r="E39" s="7">
        <f t="shared" si="16"/>
        <v>1.418319526010129E-2</v>
      </c>
      <c r="F39" s="20">
        <v>4023279713</v>
      </c>
      <c r="G39" s="7">
        <f t="shared" si="17"/>
        <v>3.6558902314744096E-2</v>
      </c>
      <c r="H39" s="20">
        <f t="shared" si="18"/>
        <v>924466.8458180147</v>
      </c>
      <c r="J39" s="8"/>
      <c r="N39" s="1"/>
    </row>
    <row r="40" spans="1:14" x14ac:dyDescent="0.2">
      <c r="A40" s="1" t="s">
        <v>7</v>
      </c>
      <c r="B40" s="6">
        <v>192</v>
      </c>
      <c r="C40" s="7">
        <f t="shared" si="15"/>
        <v>1.9327367350842049E-3</v>
      </c>
      <c r="D40" s="6">
        <v>539</v>
      </c>
      <c r="E40" s="7">
        <f t="shared" si="16"/>
        <v>1.7566043761936111E-3</v>
      </c>
      <c r="F40" s="20">
        <v>668934412</v>
      </c>
      <c r="G40" s="7">
        <f t="shared" si="17"/>
        <v>6.0785005189319232E-3</v>
      </c>
      <c r="H40" s="20">
        <f t="shared" si="18"/>
        <v>1241065.6994434136</v>
      </c>
      <c r="J40" s="8"/>
      <c r="N40" s="1"/>
    </row>
    <row r="41" spans="1:14" x14ac:dyDescent="0.2">
      <c r="A41" s="1" t="s">
        <v>8</v>
      </c>
      <c r="B41" s="6">
        <v>205</v>
      </c>
      <c r="C41" s="7">
        <f t="shared" si="15"/>
        <v>2.0635991181888647E-3</v>
      </c>
      <c r="D41" s="6">
        <v>899</v>
      </c>
      <c r="E41" s="7">
        <f t="shared" si="16"/>
        <v>2.929846631165225E-3</v>
      </c>
      <c r="F41" s="20">
        <v>1375692000</v>
      </c>
      <c r="G41" s="7">
        <f t="shared" si="17"/>
        <v>1.250069421737343E-2</v>
      </c>
      <c r="H41" s="20">
        <f t="shared" si="18"/>
        <v>1530246.9410456063</v>
      </c>
      <c r="J41" s="8"/>
      <c r="N41" s="1"/>
    </row>
    <row r="42" spans="1:14" x14ac:dyDescent="0.2">
      <c r="A42" s="1" t="s">
        <v>9</v>
      </c>
      <c r="B42" s="6">
        <v>2117</v>
      </c>
      <c r="C42" s="7">
        <f t="shared" si="15"/>
        <v>2.1310435771735737E-2</v>
      </c>
      <c r="D42" s="6">
        <v>8880</v>
      </c>
      <c r="E42" s="7">
        <f t="shared" si="16"/>
        <v>2.8939975622633146E-2</v>
      </c>
      <c r="F42" s="20">
        <v>34946838400</v>
      </c>
      <c r="G42" s="7">
        <f t="shared" si="17"/>
        <v>0.31755635760211132</v>
      </c>
      <c r="H42" s="20">
        <f t="shared" si="18"/>
        <v>3935454.7747747749</v>
      </c>
      <c r="J42" s="8"/>
      <c r="N42" s="1"/>
    </row>
    <row r="43" spans="1:14" x14ac:dyDescent="0.2">
      <c r="A43" s="1" t="s">
        <v>10</v>
      </c>
      <c r="B43" s="6">
        <v>591</v>
      </c>
      <c r="C43" s="7">
        <f t="shared" si="15"/>
        <v>5.9492052626810678E-3</v>
      </c>
      <c r="D43" s="6">
        <v>1091</v>
      </c>
      <c r="E43" s="7">
        <f t="shared" si="16"/>
        <v>3.5555758338167527E-3</v>
      </c>
      <c r="F43" s="20">
        <v>12109867000</v>
      </c>
      <c r="G43" s="7">
        <f t="shared" si="17"/>
        <v>0.11004043374538874</v>
      </c>
      <c r="H43" s="20">
        <f t="shared" si="18"/>
        <v>11099786.434463795</v>
      </c>
      <c r="J43" s="8"/>
      <c r="N43" s="1"/>
    </row>
    <row r="44" spans="1:14" x14ac:dyDescent="0.2">
      <c r="A44" s="1" t="s">
        <v>11</v>
      </c>
      <c r="B44" s="6">
        <v>54</v>
      </c>
      <c r="C44" s="7">
        <f t="shared" si="15"/>
        <v>5.4358220674243266E-4</v>
      </c>
      <c r="D44" s="6">
        <v>136</v>
      </c>
      <c r="E44" s="7">
        <f t="shared" si="16"/>
        <v>4.4322485187816532E-4</v>
      </c>
      <c r="F44" s="20">
        <v>485163879</v>
      </c>
      <c r="G44" s="7">
        <f t="shared" si="17"/>
        <v>4.4086069386852309E-3</v>
      </c>
      <c r="H44" s="20">
        <f t="shared" si="18"/>
        <v>3567381.463235294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99341</v>
      </c>
      <c r="C46" s="11">
        <f t="shared" si="19"/>
        <v>1</v>
      </c>
      <c r="D46" s="10">
        <f t="shared" si="19"/>
        <v>306842</v>
      </c>
      <c r="E46" s="11">
        <f t="shared" si="19"/>
        <v>1</v>
      </c>
      <c r="F46" s="10">
        <f t="shared" si="19"/>
        <v>110049248152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79147</v>
      </c>
      <c r="C49" s="7">
        <f t="shared" ref="C49:C55" si="20">B49/B$57</f>
        <v>0.96550167734065262</v>
      </c>
      <c r="D49" s="6">
        <v>140543</v>
      </c>
      <c r="E49" s="7">
        <f t="shared" ref="E49:E55" si="21">D49/D$57</f>
        <v>0.94356457579439945</v>
      </c>
      <c r="F49" s="20">
        <v>30859091365</v>
      </c>
      <c r="G49" s="7">
        <f t="shared" ref="G49:G55" si="22">F49/F$57</f>
        <v>0.47945749278045191</v>
      </c>
      <c r="H49" s="20">
        <f t="shared" ref="H49:H55" si="23">IF(D49=0,"-",+F49/D49)</f>
        <v>219570.46146019368</v>
      </c>
      <c r="J49" s="8"/>
      <c r="N49" s="1"/>
    </row>
    <row r="50" spans="1:14" x14ac:dyDescent="0.2">
      <c r="A50" s="1" t="s">
        <v>6</v>
      </c>
      <c r="B50" s="6">
        <v>578</v>
      </c>
      <c r="C50" s="7">
        <f t="shared" si="20"/>
        <v>7.0509301616346444E-3</v>
      </c>
      <c r="D50" s="6">
        <v>802</v>
      </c>
      <c r="E50" s="7">
        <f t="shared" si="21"/>
        <v>5.3843933158329365E-3</v>
      </c>
      <c r="F50" s="20">
        <v>266336548</v>
      </c>
      <c r="G50" s="7">
        <f t="shared" si="22"/>
        <v>4.1380691359147693E-3</v>
      </c>
      <c r="H50" s="20">
        <f t="shared" si="23"/>
        <v>332090.45885286783</v>
      </c>
      <c r="J50" s="8"/>
      <c r="N50" s="1"/>
    </row>
    <row r="51" spans="1:14" x14ac:dyDescent="0.2">
      <c r="A51" s="1" t="s">
        <v>7</v>
      </c>
      <c r="B51" s="6">
        <v>34</v>
      </c>
      <c r="C51" s="7">
        <f t="shared" si="20"/>
        <v>4.1476059774321437E-4</v>
      </c>
      <c r="D51" s="6">
        <v>43</v>
      </c>
      <c r="E51" s="7">
        <f t="shared" si="21"/>
        <v>2.8868941718306269E-4</v>
      </c>
      <c r="F51" s="20">
        <v>22915000</v>
      </c>
      <c r="G51" s="7">
        <f t="shared" si="22"/>
        <v>3.560301992405749E-4</v>
      </c>
      <c r="H51" s="20">
        <f t="shared" si="23"/>
        <v>532906.97674418602</v>
      </c>
      <c r="J51" s="8"/>
      <c r="N51" s="1"/>
    </row>
    <row r="52" spans="1:14" x14ac:dyDescent="0.2">
      <c r="A52" s="1" t="s">
        <v>8</v>
      </c>
      <c r="B52" s="6">
        <v>174</v>
      </c>
      <c r="C52" s="7">
        <f t="shared" si="20"/>
        <v>2.1225983531564501E-3</v>
      </c>
      <c r="D52" s="6">
        <v>345</v>
      </c>
      <c r="E52" s="7">
        <f t="shared" si="21"/>
        <v>2.3162290448408515E-3</v>
      </c>
      <c r="F52" s="20">
        <v>332716174</v>
      </c>
      <c r="G52" s="7">
        <f t="shared" si="22"/>
        <v>5.1694089338765788E-3</v>
      </c>
      <c r="H52" s="20">
        <f t="shared" si="23"/>
        <v>964394.70724637678</v>
      </c>
      <c r="J52" s="8"/>
      <c r="N52" s="1"/>
    </row>
    <row r="53" spans="1:14" x14ac:dyDescent="0.2">
      <c r="A53" s="1" t="s">
        <v>9</v>
      </c>
      <c r="B53" s="6">
        <v>1924</v>
      </c>
      <c r="C53" s="7">
        <f t="shared" si="20"/>
        <v>2.3470570295821898E-2</v>
      </c>
      <c r="D53" s="6">
        <v>7068</v>
      </c>
      <c r="E53" s="7">
        <f t="shared" si="21"/>
        <v>4.7452483736043882E-2</v>
      </c>
      <c r="F53" s="20">
        <v>31518193400</v>
      </c>
      <c r="G53" s="7">
        <f t="shared" si="22"/>
        <v>0.48969795661815291</v>
      </c>
      <c r="H53" s="20">
        <f t="shared" si="23"/>
        <v>4459280.3338992642</v>
      </c>
      <c r="J53" s="8"/>
      <c r="N53" s="1"/>
    </row>
    <row r="54" spans="1:14" x14ac:dyDescent="0.2">
      <c r="A54" s="1" t="s">
        <v>10</v>
      </c>
      <c r="B54" s="6">
        <v>81</v>
      </c>
      <c r="C54" s="7">
        <f t="shared" si="20"/>
        <v>9.8810612991765789E-4</v>
      </c>
      <c r="D54" s="6">
        <v>101</v>
      </c>
      <c r="E54" s="7">
        <f t="shared" si="21"/>
        <v>6.7808444501137976E-4</v>
      </c>
      <c r="F54" s="20">
        <v>1110541000</v>
      </c>
      <c r="G54" s="7">
        <f t="shared" si="22"/>
        <v>1.7254467968353799E-2</v>
      </c>
      <c r="H54" s="20">
        <f t="shared" si="23"/>
        <v>10995455.445544554</v>
      </c>
      <c r="J54" s="8"/>
      <c r="N54" s="1"/>
    </row>
    <row r="55" spans="1:14" x14ac:dyDescent="0.2">
      <c r="A55" s="1" t="s">
        <v>11</v>
      </c>
      <c r="B55" s="6">
        <v>37</v>
      </c>
      <c r="C55" s="7">
        <f t="shared" si="20"/>
        <v>4.5135712107349801E-4</v>
      </c>
      <c r="D55" s="6">
        <v>47</v>
      </c>
      <c r="E55" s="7">
        <f t="shared" si="21"/>
        <v>3.1554424668846383E-4</v>
      </c>
      <c r="F55" s="20">
        <v>252724212</v>
      </c>
      <c r="G55" s="7">
        <f t="shared" si="22"/>
        <v>3.9265743640094827E-3</v>
      </c>
      <c r="H55" s="20">
        <f t="shared" si="23"/>
        <v>5377110.8936170209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81975</v>
      </c>
      <c r="C57" s="11">
        <f t="shared" si="24"/>
        <v>0.99999999999999989</v>
      </c>
      <c r="D57" s="10">
        <f t="shared" si="24"/>
        <v>148949</v>
      </c>
      <c r="E57" s="11">
        <f t="shared" si="24"/>
        <v>1</v>
      </c>
      <c r="F57" s="10">
        <f t="shared" si="24"/>
        <v>64362517699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/>
    <hyperlink ref="A6:A11" location="Definitions!A1" display="Long Note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6"/>
  <sheetViews>
    <sheetView workbookViewId="0">
      <selection activeCell="B34" sqref="B34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Han Keo</cp:lastModifiedBy>
  <cp:lastPrinted>2001-02-08T21:22:29Z</cp:lastPrinted>
  <dcterms:created xsi:type="dcterms:W3CDTF">2000-09-06T18:30:25Z</dcterms:created>
  <dcterms:modified xsi:type="dcterms:W3CDTF">2017-09-01T15:06:53Z</dcterms:modified>
</cp:coreProperties>
</file>