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<sst xmlns="http://schemas.openxmlformats.org/spreadsheetml/2006/main" count="117" uniqueCount="50">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</sst>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.7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5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654108</c:v>
                </c:pt>
                <c:pt idx="1">
                  <c:v>106166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760274</c:v>
                </c:pt>
                <c:pt idx="1">
                  <c:v>3064</c:v>
                </c:pt>
                <c:pt idx="2">
                  <c:v>534</c:v>
                </c:pt>
                <c:pt idx="3">
                  <c:v>1920</c:v>
                </c:pt>
                <c:pt idx="4">
                  <c:v>12807</c:v>
                </c:pt>
                <c:pt idx="5">
                  <c:v>831</c:v>
                </c:pt>
                <c:pt idx="6">
                  <c:v>255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156238396651</c:v>
                </c:pt>
                <c:pt idx="1">
                  <c:v>2493308523</c:v>
                </c:pt>
                <c:pt idx="2">
                  <c:v>880145245</c:v>
                </c:pt>
                <c:pt idx="3">
                  <c:v>3105934661</c:v>
                </c:pt>
                <c:pt idx="4">
                  <c:v>81688384900</c:v>
                </c:pt>
                <c:pt idx="5">
                  <c:v>14695784000</c:v>
                </c:pt>
                <c:pt idx="6">
                  <c:v>657352675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113123151781</c:v>
                </c:pt>
                <c:pt idx="1">
                  <c:v>43115244870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25"/>
          <c:w val="0.961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205502.74854986492</c:v>
                </c:pt>
                <c:pt idx="1">
                  <c:v>178549.5098004263</c:v>
                </c:pt>
                <c:pt idx="2">
                  <c:v>219812.8031501454</c:v>
                </c:pt>
                <c:pt idx="3">
                  <c:v>203303.81305512134</c:v>
                </c:pt>
                <c:pt idx="4">
                  <c:v>252543.24627636574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523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195"/>
          <c:w val="0.989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17684457.280385077</c:v>
                </c:pt>
                <c:pt idx="1">
                  <c:v>698500</c:v>
                </c:pt>
                <c:pt idx="2">
                  <c:v>18017923.92638037</c:v>
                </c:pt>
                <c:pt idx="3">
                  <c:v>18408634.18079096</c:v>
                </c:pt>
                <c:pt idx="4">
                  <c:v>15432663.551401868</c:v>
                </c:pt>
              </c:numCache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25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7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813742.9905352481</c:v>
                </c:pt>
                <c:pt idx="1">
                  <c:v>565598.815960912</c:v>
                </c:pt>
                <c:pt idx="2">
                  <c:v>875930.9591836735</c:v>
                </c:pt>
                <c:pt idx="3">
                  <c:v>985005.5216284987</c:v>
                </c:pt>
                <c:pt idx="4">
                  <c:v>434010.3092783505</c:v>
                </c:pt>
              </c:numCache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984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1648212.0692883895</c:v>
                </c:pt>
                <c:pt idx="1">
                  <c:v>677428.5714285715</c:v>
                </c:pt>
                <c:pt idx="2">
                  <c:v>1885816.421911422</c:v>
                </c:pt>
                <c:pt idx="3">
                  <c:v>1789599.6065989847</c:v>
                </c:pt>
                <c:pt idx="4">
                  <c:v>2968942.8571428573</c:v>
                </c:pt>
              </c:numCache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896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1617674.3026041666</c:v>
                </c:pt>
                <c:pt idx="1">
                  <c:v>597609.1518324608</c:v>
                </c:pt>
                <c:pt idx="2">
                  <c:v>1871032.486996099</c:v>
                </c:pt>
                <c:pt idx="3">
                  <c:v>2279203.888225256</c:v>
                </c:pt>
                <c:pt idx="4">
                  <c:v>563991.825136612</c:v>
                </c:pt>
              </c:numCache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203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6378416.8735847585</c:v>
                </c:pt>
                <c:pt idx="1">
                  <c:v>3965484.779299848</c:v>
                </c:pt>
                <c:pt idx="2">
                  <c:v>6654288.514748108</c:v>
                </c:pt>
                <c:pt idx="3">
                  <c:v>7281428.844404004</c:v>
                </c:pt>
                <c:pt idx="4">
                  <c:v>6079740.980326775</c:v>
                </c:pt>
              </c:numCache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492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105449</c:v>
                </c:pt>
                <c:pt idx="1">
                  <c:v>1122</c:v>
                </c:pt>
                <c:pt idx="2">
                  <c:v>220</c:v>
                </c:pt>
                <c:pt idx="3">
                  <c:v>174</c:v>
                </c:pt>
                <c:pt idx="4">
                  <c:v>2287</c:v>
                </c:pt>
                <c:pt idx="5">
                  <c:v>557</c:v>
                </c:pt>
                <c:pt idx="6">
                  <c:v>93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0.2915</cdr:y>
    </cdr:from>
    <cdr:to>
      <cdr:x>0.45975</cdr:x>
      <cdr:y>0.2915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09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0.42375</cdr:x>
      <cdr:y>0.0105</cdr:y>
    </cdr:from>
    <cdr:to>
      <cdr:x>0.54875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4547ee21-073c-4726-b527-ffd05e7aaaf0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760,274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1a346ef7-5936-44dd-bf89-e476b9d9e526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$156.24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0.06025</cdr:y>
    </cdr:from>
    <cdr:to>
      <cdr:x>0.451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-0.01775</cdr:y>
    </cdr:from>
    <cdr:to>
      <cdr:x>0.62825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6981f93-63ab-4fa4-89c4-c3e463c61367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109,902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</cdr:y>
    </cdr:from>
    <cdr:to>
      <cdr:x>0.451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d3b5c262-2353-43a7-b3f3-78d7c2cd757f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779,685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c8c13ad5-0dea-4ad4-a71d-999c02c3a52b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$259,759,306,655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654108</v>
      </c>
      <c r="C6" s="7">
        <f>B6/B$9</f>
        <v>0.8603582392663698</v>
      </c>
      <c r="D6" s="14">
        <v>113123151781</v>
      </c>
      <c r="E6" s="7">
        <f>D6/D$9</f>
        <v>0.7240419397908354</v>
      </c>
    </row>
    <row r="7" spans="1:5" ht="12.75">
      <c r="A7" s="1" t="s">
        <v>30</v>
      </c>
      <c r="B7" s="6">
        <v>106166</v>
      </c>
      <c r="C7" s="7">
        <f>B7/B$9</f>
        <v>0.13964176073363024</v>
      </c>
      <c r="D7" s="14">
        <v>43115244870</v>
      </c>
      <c r="E7" s="7">
        <f>D7/D$9</f>
        <v>0.27595806020916464</v>
      </c>
    </row>
    <row r="9" spans="1:7" ht="12.75">
      <c r="A9" s="9" t="s">
        <v>12</v>
      </c>
      <c r="B9" s="10">
        <f>SUM(B6:B7)</f>
        <v>760274</v>
      </c>
      <c r="C9" s="29">
        <f>SUM(C6:C7)</f>
        <v>1</v>
      </c>
      <c r="D9" s="15">
        <f>SUM(D6:D7)</f>
        <v>156238396651</v>
      </c>
      <c r="E9" s="29">
        <f>SUM(E6:E7)</f>
        <v>1</v>
      </c>
      <c r="G9" s="54">
        <f>+D9/1000000000</f>
        <v>156.238396651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105449</v>
      </c>
      <c r="C5" s="7">
        <f>B5/B$13</f>
        <v>0.959482084038507</v>
      </c>
      <c r="D5" s="6">
        <v>760274</v>
      </c>
      <c r="E5" s="7">
        <f>D5/D$13</f>
        <v>0.9751040484298146</v>
      </c>
      <c r="F5" s="14">
        <v>156238396651</v>
      </c>
      <c r="G5" s="7">
        <f>F5/F$13</f>
        <v>0.6014737206644474</v>
      </c>
      <c r="H5" s="14">
        <f>IF(D5=0,"-",+F5/D5)</f>
        <v>205502.74854986492</v>
      </c>
      <c r="I5" s="25"/>
    </row>
    <row r="6" spans="1:8" ht="12.75">
      <c r="A6" s="51" t="s">
        <v>6</v>
      </c>
      <c r="B6" s="6">
        <v>1122</v>
      </c>
      <c r="C6" s="7">
        <f aca="true" t="shared" si="0" ref="C6:C11">B6/B$13</f>
        <v>0.01020909537588033</v>
      </c>
      <c r="D6" s="6">
        <v>3064</v>
      </c>
      <c r="E6" s="7">
        <f aca="true" t="shared" si="1" ref="E6:E11">D6/D$13</f>
        <v>0.003929792159654219</v>
      </c>
      <c r="F6" s="14">
        <v>2493308523</v>
      </c>
      <c r="G6" s="7">
        <f aca="true" t="shared" si="2" ref="G6:G11">F6/F$13</f>
        <v>0.009598533947087772</v>
      </c>
      <c r="H6" s="14">
        <f aca="true" t="shared" si="3" ref="H6:H11">IF(D6=0,"-",+F6/D6)</f>
        <v>813742.9905352481</v>
      </c>
    </row>
    <row r="7" spans="1:8" ht="12.75">
      <c r="A7" s="51" t="s">
        <v>7</v>
      </c>
      <c r="B7" s="6">
        <v>220</v>
      </c>
      <c r="C7" s="7">
        <f t="shared" si="0"/>
        <v>0.0020017834070353586</v>
      </c>
      <c r="D7" s="6">
        <v>534</v>
      </c>
      <c r="E7" s="7">
        <f t="shared" si="1"/>
        <v>0.000684891975605533</v>
      </c>
      <c r="F7" s="14">
        <v>880145245</v>
      </c>
      <c r="G7" s="7">
        <f t="shared" si="2"/>
        <v>0.003388310726317757</v>
      </c>
      <c r="H7" s="14">
        <f t="shared" si="3"/>
        <v>1648212.0692883895</v>
      </c>
    </row>
    <row r="8" spans="1:8" ht="12.75">
      <c r="A8" s="51" t="s">
        <v>8</v>
      </c>
      <c r="B8" s="6">
        <v>174</v>
      </c>
      <c r="C8" s="7">
        <f t="shared" si="0"/>
        <v>0.0015832286946552384</v>
      </c>
      <c r="D8" s="6">
        <v>1920</v>
      </c>
      <c r="E8" s="7">
        <f t="shared" si="1"/>
        <v>0.0024625329459974222</v>
      </c>
      <c r="F8" s="14">
        <v>3105934661</v>
      </c>
      <c r="G8" s="7">
        <f t="shared" si="2"/>
        <v>0.011956971632685928</v>
      </c>
      <c r="H8" s="14">
        <f t="shared" si="3"/>
        <v>1617674.3026041666</v>
      </c>
    </row>
    <row r="9" spans="1:8" ht="12.75">
      <c r="A9" s="51" t="s">
        <v>9</v>
      </c>
      <c r="B9" s="6">
        <v>2287</v>
      </c>
      <c r="C9" s="7">
        <f t="shared" si="0"/>
        <v>0.020809448417681207</v>
      </c>
      <c r="D9" s="6">
        <v>12807</v>
      </c>
      <c r="E9" s="7">
        <f t="shared" si="1"/>
        <v>0.01642586429134843</v>
      </c>
      <c r="F9" s="14">
        <v>81688384900</v>
      </c>
      <c r="G9" s="7">
        <f t="shared" si="2"/>
        <v>0.3144772210548538</v>
      </c>
      <c r="H9" s="14">
        <f t="shared" si="3"/>
        <v>6378416.8735847585</v>
      </c>
    </row>
    <row r="10" spans="1:8" ht="12.75">
      <c r="A10" s="51" t="s">
        <v>10</v>
      </c>
      <c r="B10" s="6">
        <v>557</v>
      </c>
      <c r="C10" s="7">
        <f t="shared" si="0"/>
        <v>0.005068151625994067</v>
      </c>
      <c r="D10" s="6">
        <v>831</v>
      </c>
      <c r="E10" s="7">
        <f t="shared" si="1"/>
        <v>0.0010658150406895092</v>
      </c>
      <c r="F10" s="14">
        <v>14695784000</v>
      </c>
      <c r="G10" s="7">
        <f t="shared" si="2"/>
        <v>0.05657461974795861</v>
      </c>
      <c r="H10" s="14">
        <f t="shared" si="3"/>
        <v>17684457.280385077</v>
      </c>
    </row>
    <row r="11" spans="1:8" ht="12.75">
      <c r="A11" s="51" t="s">
        <v>11</v>
      </c>
      <c r="B11" s="6">
        <v>93</v>
      </c>
      <c r="C11" s="7">
        <f t="shared" si="0"/>
        <v>0.0008462084402467654</v>
      </c>
      <c r="D11" s="6">
        <v>255</v>
      </c>
      <c r="E11" s="7">
        <f t="shared" si="1"/>
        <v>0.0003270551568902826</v>
      </c>
      <c r="F11" s="14">
        <v>657352675</v>
      </c>
      <c r="G11" s="7">
        <f t="shared" si="2"/>
        <v>0.0025306222266487056</v>
      </c>
      <c r="H11" s="14">
        <f t="shared" si="3"/>
        <v>2577853.6274509802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109902</v>
      </c>
      <c r="C13" s="11">
        <f t="shared" si="4"/>
        <v>0.9999999999999999</v>
      </c>
      <c r="D13" s="10">
        <f t="shared" si="4"/>
        <v>779685</v>
      </c>
      <c r="E13" s="12">
        <f t="shared" si="4"/>
        <v>0.9999999999999998</v>
      </c>
      <c r="F13" s="15">
        <f t="shared" si="4"/>
        <v>259759306655</v>
      </c>
      <c r="G13" s="12">
        <f t="shared" si="4"/>
        <v>0.9999999999999999</v>
      </c>
      <c r="H13" s="15">
        <f>F13/D13</f>
        <v>333159.2972225963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66627</v>
      </c>
      <c r="C16" s="7">
        <f aca="true" t="shared" si="5" ref="C16:C22">B16/B$24</f>
        <v>0.9860149174214171</v>
      </c>
      <c r="D16" s="6">
        <v>263662</v>
      </c>
      <c r="E16" s="7">
        <f aca="true" t="shared" si="6" ref="E16:E22">D16/D$24</f>
        <v>0.9906891109942135</v>
      </c>
      <c r="F16" s="20">
        <v>47076720853</v>
      </c>
      <c r="G16" s="7">
        <f aca="true" t="shared" si="7" ref="G16:G22">F16/F$24</f>
        <v>0.8891376693874866</v>
      </c>
      <c r="H16" s="20">
        <f aca="true" t="shared" si="8" ref="H16:H22">IF(D16=0,"-",+F16/D16)</f>
        <v>178549.5098004263</v>
      </c>
      <c r="J16" s="8"/>
      <c r="M16" s="1"/>
      <c r="N16" s="1"/>
    </row>
    <row r="17" spans="1:14" ht="12.75">
      <c r="A17" s="1" t="s">
        <v>6</v>
      </c>
      <c r="B17" s="6">
        <v>391</v>
      </c>
      <c r="C17" s="7">
        <f t="shared" si="5"/>
        <v>0.00578642041082105</v>
      </c>
      <c r="D17" s="6">
        <v>614</v>
      </c>
      <c r="E17" s="7">
        <f t="shared" si="6"/>
        <v>0.0023070564364620124</v>
      </c>
      <c r="F17" s="20">
        <v>347277673</v>
      </c>
      <c r="G17" s="7">
        <f t="shared" si="7"/>
        <v>0.006559030773738622</v>
      </c>
      <c r="H17" s="20">
        <f t="shared" si="8"/>
        <v>565598.815960912</v>
      </c>
      <c r="J17" s="8"/>
      <c r="M17" s="1"/>
      <c r="N17" s="1"/>
    </row>
    <row r="18" spans="1:14" ht="12.75">
      <c r="A18" s="1" t="s">
        <v>7</v>
      </c>
      <c r="B18" s="6">
        <v>51</v>
      </c>
      <c r="C18" s="7">
        <f t="shared" si="5"/>
        <v>0.000754750488367963</v>
      </c>
      <c r="D18" s="6">
        <v>105</v>
      </c>
      <c r="E18" s="7">
        <f t="shared" si="6"/>
        <v>0.00039452919516044186</v>
      </c>
      <c r="F18" s="20">
        <v>71130000</v>
      </c>
      <c r="G18" s="7">
        <f t="shared" si="7"/>
        <v>0.0013434317700465246</v>
      </c>
      <c r="H18" s="20">
        <f t="shared" si="8"/>
        <v>677428.5714285715</v>
      </c>
      <c r="J18" s="8"/>
      <c r="M18" s="1"/>
      <c r="N18" s="1"/>
    </row>
    <row r="19" spans="1:14" ht="12.75">
      <c r="A19" s="1" t="s">
        <v>8</v>
      </c>
      <c r="B19" s="6">
        <v>93</v>
      </c>
      <c r="C19" s="7">
        <f t="shared" si="5"/>
        <v>0.001376309714082756</v>
      </c>
      <c r="D19" s="6">
        <v>382</v>
      </c>
      <c r="E19" s="7">
        <f t="shared" si="6"/>
        <v>0.0014353347862027504</v>
      </c>
      <c r="F19" s="20">
        <v>228286696</v>
      </c>
      <c r="G19" s="7">
        <f t="shared" si="7"/>
        <v>0.004311649094409572</v>
      </c>
      <c r="H19" s="20">
        <f t="shared" si="8"/>
        <v>597609.1518324608</v>
      </c>
      <c r="J19" s="8"/>
      <c r="M19" s="1"/>
      <c r="N19" s="1"/>
    </row>
    <row r="20" spans="1:14" ht="12.75">
      <c r="A20" s="1" t="s">
        <v>9</v>
      </c>
      <c r="B20" s="6">
        <v>390</v>
      </c>
      <c r="C20" s="7">
        <f t="shared" si="5"/>
        <v>0.005771621381637364</v>
      </c>
      <c r="D20" s="6">
        <v>1314</v>
      </c>
      <c r="E20" s="7">
        <f t="shared" si="6"/>
        <v>0.004937251070864958</v>
      </c>
      <c r="F20" s="20">
        <v>5210647000</v>
      </c>
      <c r="G20" s="7">
        <f t="shared" si="7"/>
        <v>0.09841345033456507</v>
      </c>
      <c r="H20" s="20">
        <f t="shared" si="8"/>
        <v>3965484.779299848</v>
      </c>
      <c r="J20" s="8"/>
      <c r="M20" s="1"/>
      <c r="N20" s="1"/>
    </row>
    <row r="21" spans="1:14" ht="12.75">
      <c r="A21" s="1" t="s">
        <v>10</v>
      </c>
      <c r="B21" s="6">
        <v>6</v>
      </c>
      <c r="C21" s="7">
        <f t="shared" si="5"/>
        <v>8.87941751021133E-05</v>
      </c>
      <c r="D21" s="6">
        <v>16</v>
      </c>
      <c r="E21" s="7">
        <f t="shared" si="6"/>
        <v>6.011873450063876E-05</v>
      </c>
      <c r="F21" s="20">
        <v>11176000</v>
      </c>
      <c r="G21" s="7">
        <f t="shared" si="7"/>
        <v>0.000211081027162097</v>
      </c>
      <c r="H21" s="20">
        <f t="shared" si="8"/>
        <v>698500</v>
      </c>
      <c r="J21" s="8"/>
      <c r="M21" s="1"/>
      <c r="N21" s="1"/>
    </row>
    <row r="22" spans="1:14" ht="12.75">
      <c r="A22" s="1" t="s">
        <v>11</v>
      </c>
      <c r="B22" s="6">
        <v>14</v>
      </c>
      <c r="C22" s="7">
        <f t="shared" si="5"/>
        <v>0.00020718640857159772</v>
      </c>
      <c r="D22" s="6">
        <v>47</v>
      </c>
      <c r="E22" s="7">
        <f t="shared" si="6"/>
        <v>0.00017659878259562636</v>
      </c>
      <c r="F22" s="20">
        <v>1254176</v>
      </c>
      <c r="G22" s="7">
        <f t="shared" si="7"/>
        <v>2.3687612591450445E-05</v>
      </c>
      <c r="H22" s="20">
        <f t="shared" si="8"/>
        <v>26684.59574468085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67572</v>
      </c>
      <c r="C24" s="11">
        <f t="shared" si="9"/>
        <v>0.9999999999999999</v>
      </c>
      <c r="D24" s="10">
        <f t="shared" si="9"/>
        <v>266140</v>
      </c>
      <c r="E24" s="11">
        <f t="shared" si="9"/>
        <v>0.9999999999999999</v>
      </c>
      <c r="F24" s="21">
        <f t="shared" si="9"/>
        <v>52946492398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105095</v>
      </c>
      <c r="C27" s="7">
        <f>B27/B$35</f>
        <v>0.9595175706890413</v>
      </c>
      <c r="D27" s="6">
        <v>496612</v>
      </c>
      <c r="E27" s="7">
        <f>D27/D$35</f>
        <v>0.9670272322775998</v>
      </c>
      <c r="F27" s="20">
        <v>109161675798</v>
      </c>
      <c r="G27" s="7">
        <f>F27/F$35</f>
        <v>0.5278283949192244</v>
      </c>
      <c r="H27" s="20">
        <f aca="true" t="shared" si="10" ref="H27:H33">IF(D27=0,"-",+F27/D27)</f>
        <v>219812.8031501454</v>
      </c>
      <c r="J27" s="8"/>
    </row>
    <row r="28" spans="1:10" ht="12.75">
      <c r="A28" s="1" t="s">
        <v>6</v>
      </c>
      <c r="B28" s="6">
        <v>1117</v>
      </c>
      <c r="C28" s="7">
        <f aca="true" t="shared" si="11" ref="C28:C33">B28/B$35</f>
        <v>0.010198212345588839</v>
      </c>
      <c r="D28" s="6">
        <v>2450</v>
      </c>
      <c r="E28" s="7">
        <f aca="true" t="shared" si="12" ref="E28:E33">D28/D$35</f>
        <v>0.004770760108656496</v>
      </c>
      <c r="F28" s="20">
        <v>2146030850</v>
      </c>
      <c r="G28" s="7">
        <f aca="true" t="shared" si="13" ref="G28:G33">F28/F$35</f>
        <v>0.01037668220757923</v>
      </c>
      <c r="H28" s="20">
        <f t="shared" si="10"/>
        <v>875930.9591836735</v>
      </c>
      <c r="J28" s="8"/>
    </row>
    <row r="29" spans="1:10" ht="12.75">
      <c r="A29" s="1" t="s">
        <v>7</v>
      </c>
      <c r="B29" s="6">
        <v>216</v>
      </c>
      <c r="C29" s="7">
        <f t="shared" si="11"/>
        <v>0.0019720804535785044</v>
      </c>
      <c r="D29" s="6">
        <v>429</v>
      </c>
      <c r="E29" s="7">
        <f t="shared" si="12"/>
        <v>0.0008353698312708721</v>
      </c>
      <c r="F29" s="20">
        <v>809015245</v>
      </c>
      <c r="G29" s="7">
        <f t="shared" si="13"/>
        <v>0.003911823587462338</v>
      </c>
      <c r="H29" s="20">
        <f t="shared" si="10"/>
        <v>1885816.421911422</v>
      </c>
      <c r="J29" s="8"/>
    </row>
    <row r="30" spans="1:10" ht="12.75">
      <c r="A30" s="1" t="s">
        <v>8</v>
      </c>
      <c r="B30" s="6">
        <v>174</v>
      </c>
      <c r="C30" s="7">
        <f t="shared" si="11"/>
        <v>0.001588620365382684</v>
      </c>
      <c r="D30" s="6">
        <v>1538</v>
      </c>
      <c r="E30" s="7">
        <f t="shared" si="12"/>
        <v>0.0029948689988219144</v>
      </c>
      <c r="F30" s="20">
        <v>2877647965</v>
      </c>
      <c r="G30" s="7">
        <f t="shared" si="13"/>
        <v>0.013914263365828166</v>
      </c>
      <c r="H30" s="20">
        <f t="shared" si="10"/>
        <v>1871032.486996099</v>
      </c>
      <c r="J30" s="8"/>
    </row>
    <row r="31" spans="1:10" ht="12.75">
      <c r="A31" s="1" t="s">
        <v>9</v>
      </c>
      <c r="B31" s="6">
        <v>2277</v>
      </c>
      <c r="C31" s="7">
        <f t="shared" si="11"/>
        <v>0.0207890147814734</v>
      </c>
      <c r="D31" s="6">
        <v>11493</v>
      </c>
      <c r="E31" s="7">
        <f t="shared" si="12"/>
        <v>0.022379733032158816</v>
      </c>
      <c r="F31" s="20">
        <v>76477737900</v>
      </c>
      <c r="G31" s="7">
        <f t="shared" si="13"/>
        <v>0.3697920661964565</v>
      </c>
      <c r="H31" s="20">
        <f t="shared" si="10"/>
        <v>6654288.514748108</v>
      </c>
      <c r="J31" s="8"/>
    </row>
    <row r="32" spans="1:10" ht="12.75">
      <c r="A32" s="1" t="s">
        <v>10</v>
      </c>
      <c r="B32" s="6">
        <v>557</v>
      </c>
      <c r="C32" s="7">
        <f t="shared" si="11"/>
        <v>0.005085411169644569</v>
      </c>
      <c r="D32" s="6">
        <v>815</v>
      </c>
      <c r="E32" s="7">
        <f t="shared" si="12"/>
        <v>0.0015870079545122627</v>
      </c>
      <c r="F32" s="20">
        <v>14684608000</v>
      </c>
      <c r="G32" s="7">
        <f t="shared" si="13"/>
        <v>0.07100434299855271</v>
      </c>
      <c r="H32" s="20">
        <f t="shared" si="10"/>
        <v>18017923.92638037</v>
      </c>
      <c r="J32" s="8"/>
    </row>
    <row r="33" spans="1:10" ht="12.75">
      <c r="A33" s="1" t="s">
        <v>11</v>
      </c>
      <c r="B33" s="6">
        <v>93</v>
      </c>
      <c r="C33" s="7">
        <f t="shared" si="11"/>
        <v>0.0008490901952907449</v>
      </c>
      <c r="D33" s="6">
        <v>208</v>
      </c>
      <c r="E33" s="7">
        <f t="shared" si="12"/>
        <v>0.00040502779697981675</v>
      </c>
      <c r="F33" s="20">
        <v>656098499</v>
      </c>
      <c r="G33" s="7">
        <f t="shared" si="13"/>
        <v>0.0031724267248966803</v>
      </c>
      <c r="H33" s="20">
        <f t="shared" si="10"/>
        <v>3154319.706730769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109529</v>
      </c>
      <c r="C35" s="11">
        <f t="shared" si="14"/>
        <v>1</v>
      </c>
      <c r="D35" s="10">
        <f t="shared" si="14"/>
        <v>513545</v>
      </c>
      <c r="E35" s="11">
        <f t="shared" si="14"/>
        <v>1</v>
      </c>
      <c r="F35" s="21">
        <f t="shared" si="14"/>
        <v>206812814257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97386</v>
      </c>
      <c r="C38" s="7">
        <f aca="true" t="shared" si="15" ref="C38:C44">B38/B$46</f>
        <v>0.9607173861573672</v>
      </c>
      <c r="D38" s="6">
        <v>330108</v>
      </c>
      <c r="E38" s="7">
        <f aca="true" t="shared" si="16" ref="E38:E44">D38/D$46</f>
        <v>0.9709829898256627</v>
      </c>
      <c r="F38" s="20">
        <v>67112215120</v>
      </c>
      <c r="G38" s="7">
        <f aca="true" t="shared" si="17" ref="G38:G44">F38/F$46</f>
        <v>0.5328669161985483</v>
      </c>
      <c r="H38" s="20">
        <f aca="true" t="shared" si="18" ref="H38:H44">IF(D38=0,"-",+F38/D38)</f>
        <v>203303.81305512134</v>
      </c>
      <c r="J38" s="8"/>
      <c r="N38" s="1"/>
    </row>
    <row r="39" spans="1:14" ht="12.75">
      <c r="A39" s="1" t="s">
        <v>6</v>
      </c>
      <c r="B39" s="6">
        <v>1083</v>
      </c>
      <c r="C39" s="7">
        <f t="shared" si="15"/>
        <v>0.010683845000394602</v>
      </c>
      <c r="D39" s="6">
        <v>1965</v>
      </c>
      <c r="E39" s="7">
        <f t="shared" si="16"/>
        <v>0.005779870754442264</v>
      </c>
      <c r="F39" s="20">
        <v>1935535850</v>
      </c>
      <c r="G39" s="7">
        <f t="shared" si="17"/>
        <v>0.015368037215536269</v>
      </c>
      <c r="H39" s="20">
        <f t="shared" si="18"/>
        <v>985005.5216284987</v>
      </c>
      <c r="J39" s="8"/>
      <c r="N39" s="1"/>
    </row>
    <row r="40" spans="1:14" ht="12.75">
      <c r="A40" s="1" t="s">
        <v>7</v>
      </c>
      <c r="B40" s="6">
        <v>213</v>
      </c>
      <c r="C40" s="7">
        <f t="shared" si="15"/>
        <v>0.0021012548338726223</v>
      </c>
      <c r="D40" s="6">
        <v>394</v>
      </c>
      <c r="E40" s="7">
        <f t="shared" si="16"/>
        <v>0.001158915560941604</v>
      </c>
      <c r="F40" s="20">
        <v>705102245</v>
      </c>
      <c r="G40" s="7">
        <f t="shared" si="17"/>
        <v>0.0055984690451061254</v>
      </c>
      <c r="H40" s="20">
        <f t="shared" si="18"/>
        <v>1789599.6065989847</v>
      </c>
      <c r="J40" s="8"/>
      <c r="N40" s="1"/>
    </row>
    <row r="41" spans="1:14" ht="12.75">
      <c r="A41" s="1" t="s">
        <v>8</v>
      </c>
      <c r="B41" s="6">
        <v>171</v>
      </c>
      <c r="C41" s="7">
        <f t="shared" si="15"/>
        <v>0.0016869228947991477</v>
      </c>
      <c r="D41" s="6">
        <v>1172</v>
      </c>
      <c r="E41" s="7">
        <f t="shared" si="16"/>
        <v>0.0034473325822933</v>
      </c>
      <c r="F41" s="20">
        <v>2671226957</v>
      </c>
      <c r="G41" s="7">
        <f t="shared" si="17"/>
        <v>0.02120937996902496</v>
      </c>
      <c r="H41" s="20">
        <f t="shared" si="18"/>
        <v>2279203.888225256</v>
      </c>
      <c r="J41" s="8"/>
      <c r="N41" s="1"/>
    </row>
    <row r="42" spans="1:14" ht="12.75">
      <c r="A42" s="1" t="s">
        <v>9</v>
      </c>
      <c r="B42" s="6">
        <v>1879</v>
      </c>
      <c r="C42" s="7">
        <f t="shared" si="15"/>
        <v>0.018536421750453794</v>
      </c>
      <c r="D42" s="6">
        <v>5495</v>
      </c>
      <c r="E42" s="7">
        <f t="shared" si="16"/>
        <v>0.016163048242066283</v>
      </c>
      <c r="F42" s="20">
        <v>40011451500</v>
      </c>
      <c r="G42" s="7">
        <f t="shared" si="17"/>
        <v>0.31768849732213666</v>
      </c>
      <c r="H42" s="20">
        <f t="shared" si="18"/>
        <v>7281428.844404004</v>
      </c>
      <c r="J42" s="8"/>
      <c r="N42" s="1"/>
    </row>
    <row r="43" spans="1:14" ht="12.75">
      <c r="A43" s="1" t="s">
        <v>10</v>
      </c>
      <c r="B43" s="6">
        <v>555</v>
      </c>
      <c r="C43" s="7">
        <f t="shared" si="15"/>
        <v>0.005475100623470918</v>
      </c>
      <c r="D43" s="6">
        <v>708</v>
      </c>
      <c r="E43" s="7">
        <f t="shared" si="16"/>
        <v>0.002082518317631106</v>
      </c>
      <c r="F43" s="20">
        <v>13033313000</v>
      </c>
      <c r="G43" s="7">
        <f t="shared" si="17"/>
        <v>0.10348371445857366</v>
      </c>
      <c r="H43" s="20">
        <f t="shared" si="18"/>
        <v>18408634.18079096</v>
      </c>
      <c r="J43" s="8"/>
      <c r="N43" s="1"/>
    </row>
    <row r="44" spans="1:14" ht="12.75">
      <c r="A44" s="1" t="s">
        <v>11</v>
      </c>
      <c r="B44" s="6">
        <v>81</v>
      </c>
      <c r="C44" s="7">
        <f t="shared" si="15"/>
        <v>0.0007990687396417015</v>
      </c>
      <c r="D44" s="6">
        <v>131</v>
      </c>
      <c r="E44" s="7">
        <f t="shared" si="16"/>
        <v>0.00038532471696281766</v>
      </c>
      <c r="F44" s="20">
        <v>476702105</v>
      </c>
      <c r="G44" s="7">
        <f t="shared" si="17"/>
        <v>0.003784985791074073</v>
      </c>
      <c r="H44" s="20">
        <f t="shared" si="18"/>
        <v>3638947.3664122135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101368</v>
      </c>
      <c r="C46" s="11">
        <f t="shared" si="19"/>
        <v>1</v>
      </c>
      <c r="D46" s="10">
        <f t="shared" si="19"/>
        <v>339973</v>
      </c>
      <c r="E46" s="11">
        <f t="shared" si="19"/>
        <v>1</v>
      </c>
      <c r="F46" s="10">
        <f t="shared" si="19"/>
        <v>125945546777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86738</v>
      </c>
      <c r="C49" s="7">
        <f aca="true" t="shared" si="20" ref="C49:C55">B49/B$57</f>
        <v>0.9706362883552293</v>
      </c>
      <c r="D49" s="6">
        <v>166504</v>
      </c>
      <c r="E49" s="7">
        <f aca="true" t="shared" si="21" ref="E49:E55">D49/D$57</f>
        <v>0.9592791464061023</v>
      </c>
      <c r="F49" s="20">
        <v>42049460678</v>
      </c>
      <c r="G49" s="7">
        <f aca="true" t="shared" si="22" ref="G49:G55">F49/F$57</f>
        <v>0.5199812234090836</v>
      </c>
      <c r="H49" s="20">
        <f aca="true" t="shared" si="23" ref="H49:H55">IF(D49=0,"-",+F49/D49)</f>
        <v>252543.24627636574</v>
      </c>
      <c r="J49" s="8"/>
      <c r="N49" s="1"/>
    </row>
    <row r="50" spans="1:14" ht="12.75">
      <c r="A50" s="1" t="s">
        <v>6</v>
      </c>
      <c r="B50" s="6">
        <v>374</v>
      </c>
      <c r="C50" s="7">
        <f t="shared" si="20"/>
        <v>0.0041852241444909465</v>
      </c>
      <c r="D50" s="6">
        <v>485</v>
      </c>
      <c r="E50" s="7">
        <f t="shared" si="21"/>
        <v>0.00279422948401816</v>
      </c>
      <c r="F50" s="20">
        <v>210495000</v>
      </c>
      <c r="G50" s="7">
        <f t="shared" si="22"/>
        <v>0.002602969119144027</v>
      </c>
      <c r="H50" s="20">
        <f t="shared" si="23"/>
        <v>434010.3092783505</v>
      </c>
      <c r="J50" s="8"/>
      <c r="N50" s="1"/>
    </row>
    <row r="51" spans="1:14" ht="12.75">
      <c r="A51" s="1" t="s">
        <v>7</v>
      </c>
      <c r="B51" s="6">
        <v>26</v>
      </c>
      <c r="C51" s="7">
        <f t="shared" si="20"/>
        <v>0.0002909514111143439</v>
      </c>
      <c r="D51" s="6">
        <v>35</v>
      </c>
      <c r="E51" s="7">
        <f t="shared" si="21"/>
        <v>0.00020164542668172286</v>
      </c>
      <c r="F51" s="20">
        <v>103913000</v>
      </c>
      <c r="G51" s="7">
        <f t="shared" si="22"/>
        <v>0.0012849822089722475</v>
      </c>
      <c r="H51" s="20">
        <f t="shared" si="23"/>
        <v>2968942.8571428573</v>
      </c>
      <c r="J51" s="8"/>
      <c r="N51" s="1"/>
    </row>
    <row r="52" spans="1:14" ht="12.75">
      <c r="A52" s="1" t="s">
        <v>8</v>
      </c>
      <c r="B52" s="6">
        <v>144</v>
      </c>
      <c r="C52" s="7">
        <f t="shared" si="20"/>
        <v>0.0016114232000179046</v>
      </c>
      <c r="D52" s="6">
        <v>366</v>
      </c>
      <c r="E52" s="7">
        <f t="shared" si="21"/>
        <v>0.002108635033300302</v>
      </c>
      <c r="F52" s="20">
        <v>206421008</v>
      </c>
      <c r="G52" s="7">
        <f t="shared" si="22"/>
        <v>0.002552590367308402</v>
      </c>
      <c r="H52" s="20">
        <f t="shared" si="23"/>
        <v>563991.825136612</v>
      </c>
      <c r="J52" s="8"/>
      <c r="N52" s="1"/>
    </row>
    <row r="53" spans="1:14" ht="12.75">
      <c r="A53" s="1" t="s">
        <v>9</v>
      </c>
      <c r="B53" s="6">
        <v>1942</v>
      </c>
      <c r="C53" s="7">
        <f t="shared" si="20"/>
        <v>0.021731832322463687</v>
      </c>
      <c r="D53" s="6">
        <v>5998</v>
      </c>
      <c r="E53" s="7">
        <f t="shared" si="21"/>
        <v>0.034556264835342104</v>
      </c>
      <c r="F53" s="20">
        <v>36466286400</v>
      </c>
      <c r="G53" s="7">
        <f t="shared" si="22"/>
        <v>0.4509400099245198</v>
      </c>
      <c r="H53" s="20">
        <f t="shared" si="23"/>
        <v>6079740.980326775</v>
      </c>
      <c r="J53" s="8"/>
      <c r="N53" s="1"/>
    </row>
    <row r="54" spans="1:14" ht="12.75">
      <c r="A54" s="1" t="s">
        <v>10</v>
      </c>
      <c r="B54" s="6">
        <v>84</v>
      </c>
      <c r="C54" s="7">
        <f t="shared" si="20"/>
        <v>0.0009399968666771111</v>
      </c>
      <c r="D54" s="6">
        <v>107</v>
      </c>
      <c r="E54" s="7">
        <f t="shared" si="21"/>
        <v>0.0006164588758555528</v>
      </c>
      <c r="F54" s="20">
        <v>1651295000</v>
      </c>
      <c r="G54" s="7">
        <f t="shared" si="22"/>
        <v>0.020419819433226138</v>
      </c>
      <c r="H54" s="20">
        <f t="shared" si="23"/>
        <v>15432663.551401868</v>
      </c>
      <c r="J54" s="8"/>
      <c r="N54" s="1"/>
    </row>
    <row r="55" spans="1:14" ht="12.75">
      <c r="A55" s="1" t="s">
        <v>11</v>
      </c>
      <c r="B55" s="6">
        <v>54</v>
      </c>
      <c r="C55" s="7">
        <f t="shared" si="20"/>
        <v>0.0006042837000067142</v>
      </c>
      <c r="D55" s="6">
        <v>77</v>
      </c>
      <c r="E55" s="7">
        <f t="shared" si="21"/>
        <v>0.0004436199386997903</v>
      </c>
      <c r="F55" s="20">
        <v>179396394</v>
      </c>
      <c r="G55" s="7">
        <f t="shared" si="22"/>
        <v>0.0022184055377457647</v>
      </c>
      <c r="H55" s="20">
        <f t="shared" si="23"/>
        <v>2329823.298701299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89362</v>
      </c>
      <c r="C57" s="11">
        <f t="shared" si="24"/>
        <v>1</v>
      </c>
      <c r="D57" s="10">
        <f t="shared" si="24"/>
        <v>173572</v>
      </c>
      <c r="E57" s="11">
        <f t="shared" si="24"/>
        <v>1</v>
      </c>
      <c r="F57" s="10">
        <f t="shared" si="24"/>
        <v>80867267480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2014-05-05T11:39:05Z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