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bookViews>
    <workbookView xWindow="360" yWindow="315" windowWidth="11460" windowHeight="6090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102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E6" i="16"/>
  <c r="H6" i="16"/>
  <c r="H7" i="16"/>
  <c r="G8" i="16"/>
  <c r="H8" i="16"/>
  <c r="H9" i="16"/>
  <c r="H10" i="16"/>
  <c r="E11" i="16"/>
  <c r="H11" i="16"/>
  <c r="B13" i="16"/>
  <c r="C5" i="16" s="1"/>
  <c r="D13" i="16"/>
  <c r="E7" i="16" s="1"/>
  <c r="F13" i="16"/>
  <c r="G5" i="16" s="1"/>
  <c r="H16" i="16"/>
  <c r="H17" i="16"/>
  <c r="H18" i="16"/>
  <c r="H19" i="16"/>
  <c r="H20" i="16"/>
  <c r="H21" i="16"/>
  <c r="H22" i="16"/>
  <c r="B24" i="16"/>
  <c r="C16" i="16" s="1"/>
  <c r="D24" i="16"/>
  <c r="E16" i="16" s="1"/>
  <c r="F24" i="16"/>
  <c r="G19" i="16" s="1"/>
  <c r="H27" i="16"/>
  <c r="H28" i="16"/>
  <c r="H29" i="16"/>
  <c r="H30" i="16"/>
  <c r="H31" i="16"/>
  <c r="H32" i="16"/>
  <c r="H33" i="16"/>
  <c r="B35" i="16"/>
  <c r="C27" i="16" s="1"/>
  <c r="D35" i="16"/>
  <c r="E30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38" i="16" s="1"/>
  <c r="H49" i="16"/>
  <c r="H50" i="16"/>
  <c r="H51" i="16"/>
  <c r="H52" i="16"/>
  <c r="H53" i="16"/>
  <c r="H54" i="16"/>
  <c r="H55" i="16"/>
  <c r="B57" i="16"/>
  <c r="C51" i="16" s="1"/>
  <c r="D57" i="16"/>
  <c r="E50" i="16" s="1"/>
  <c r="F57" i="16"/>
  <c r="G49" i="16" s="1"/>
  <c r="E49" i="16" l="1"/>
  <c r="E53" i="16"/>
  <c r="G43" i="16"/>
  <c r="G39" i="16"/>
  <c r="G46" i="16" s="1"/>
  <c r="E29" i="16"/>
  <c r="E33" i="16"/>
  <c r="E28" i="16"/>
  <c r="E32" i="16"/>
  <c r="E27" i="16"/>
  <c r="E31" i="16"/>
  <c r="G21" i="16"/>
  <c r="G18" i="16"/>
  <c r="G22" i="16"/>
  <c r="G17" i="16"/>
  <c r="G6" i="16"/>
  <c r="G11" i="16"/>
  <c r="G9" i="16"/>
  <c r="E9" i="16"/>
  <c r="E6" i="43869"/>
  <c r="E9" i="43869" s="1"/>
  <c r="E52" i="16"/>
  <c r="G41" i="16"/>
  <c r="G20" i="16"/>
  <c r="G16" i="16"/>
  <c r="G24" i="16" s="1"/>
  <c r="E8" i="16"/>
  <c r="E5" i="16"/>
  <c r="E13" i="16" s="1"/>
  <c r="E55" i="16"/>
  <c r="E51" i="16"/>
  <c r="H13" i="16"/>
  <c r="G10" i="16"/>
  <c r="G13" i="16" s="1"/>
  <c r="G44" i="16"/>
  <c r="G40" i="16"/>
  <c r="E10" i="16"/>
  <c r="G7" i="16"/>
  <c r="G42" i="16"/>
  <c r="E54" i="16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7" i="16" s="1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6" i="16" s="1"/>
  <c r="C40" i="16"/>
  <c r="C39" i="16"/>
  <c r="G33" i="16"/>
  <c r="G32" i="16"/>
  <c r="G31" i="16"/>
  <c r="G30" i="16"/>
  <c r="G29" i="16"/>
  <c r="G28" i="16"/>
  <c r="G35" i="16" s="1"/>
  <c r="C22" i="16"/>
  <c r="C21" i="16"/>
  <c r="C20" i="16"/>
  <c r="C19" i="16"/>
  <c r="C24" i="16" s="1"/>
  <c r="C18" i="16"/>
  <c r="C17" i="16"/>
  <c r="E57" i="16" l="1"/>
  <c r="E35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<sst xmlns="http://schemas.openxmlformats.org/spreadsheetml/2006/main" count="117" uniqueCount="50">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</sst>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5E-4750-B4A8-8324A22BE1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761068</c:v>
                </c:pt>
                <c:pt idx="1">
                  <c:v>142467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E-4750-B4A8-8324A22BE1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EAA-4BFB-BA85-F499C972DA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AA-4BFB-BA85-F499C972DA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EAA-4BFB-BA85-F499C972DA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AA-4BFB-BA85-F499C972DA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EAA-4BFB-BA85-F499C972DA7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AA-4BFB-BA85-F499C972DA78}"/>
              </c:ext>
            </c:extLst>
          </c:dPt>
          <c:dLbls>
            <c:dLbl>
              <c:idx val="1"/>
              <c:layout>
                <c:manualLayout>
                  <c:x val="0.15290659645462298"/>
                  <c:y val="-0.42904512742358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AA-4BFB-BA85-F499C972DA78}"/>
                </c:ext>
              </c:extLst>
            </c:dLbl>
            <c:dLbl>
              <c:idx val="2"/>
              <c:layout>
                <c:manualLayout>
                  <c:x val="0.15491641620507215"/>
                  <c:y val="-0.264885953771907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AA-4BFB-BA85-F499C972DA78}"/>
                </c:ext>
              </c:extLst>
            </c:dLbl>
            <c:dLbl>
              <c:idx val="3"/>
              <c:layout>
                <c:manualLayout>
                  <c:x val="0.15466984607996556"/>
                  <c:y val="-0.106952163237659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AA-4BFB-BA85-F499C972DA78}"/>
                </c:ext>
              </c:extLst>
            </c:dLbl>
            <c:dLbl>
              <c:idx val="4"/>
              <c:layout>
                <c:manualLayout>
                  <c:x val="0.1695471819965722"/>
                  <c:y val="3.6287867242401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AA-4BFB-BA85-F499C972DA78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AA-4BFB-BA85-F499C972DA78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AA-4BFB-BA85-F499C972DA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903535</c:v>
                </c:pt>
                <c:pt idx="1">
                  <c:v>8873</c:v>
                </c:pt>
                <c:pt idx="2">
                  <c:v>1259</c:v>
                </c:pt>
                <c:pt idx="3">
                  <c:v>2115</c:v>
                </c:pt>
                <c:pt idx="4">
                  <c:v>20575</c:v>
                </c:pt>
                <c:pt idx="5">
                  <c:v>1263</c:v>
                </c:pt>
                <c:pt idx="6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AA-4BFB-BA85-F499C972DA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B9-46F8-8425-F4FB555AA6F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B9-46F8-8425-F4FB555AA6F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B9-46F8-8425-F4FB555AA6F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B9-46F8-8425-F4FB555AA6F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6B9-46F8-8425-F4FB555AA6F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B9-46F8-8425-F4FB555AA6F2}"/>
              </c:ext>
            </c:extLst>
          </c:dPt>
          <c:dLbls>
            <c:dLbl>
              <c:idx val="1"/>
              <c:layout>
                <c:manualLayout>
                  <c:x val="-0.2428561729468359"/>
                  <c:y val="0.119137915331561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9-46F8-8425-F4FB555AA6F2}"/>
                </c:ext>
              </c:extLst>
            </c:dLbl>
            <c:dLbl>
              <c:idx val="2"/>
              <c:layout>
                <c:manualLayout>
                  <c:x val="-0.20055954362171605"/>
                  <c:y val="-1.2252001622825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9-46F8-8425-F4FB555AA6F2}"/>
                </c:ext>
              </c:extLst>
            </c:dLbl>
            <c:dLbl>
              <c:idx val="3"/>
              <c:layout>
                <c:manualLayout>
                  <c:x val="0.20592944020798662"/>
                  <c:y val="-2.64775578131597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9-46F8-8425-F4FB555AA6F2}"/>
                </c:ext>
              </c:extLst>
            </c:dLbl>
            <c:dLbl>
              <c:idx val="4"/>
              <c:layout>
                <c:manualLayout>
                  <c:x val="0.17968238985899618"/>
                  <c:y val="0.106903466719656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9-46F8-8425-F4FB555AA6F2}"/>
                </c:ext>
              </c:extLst>
            </c:dLbl>
            <c:dLbl>
              <c:idx val="5"/>
              <c:layout>
                <c:manualLayout>
                  <c:x val="6.9811719118706372E-2"/>
                  <c:y val="-4.38782218468748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B9-46F8-8425-F4FB555AA6F2}"/>
                </c:ext>
              </c:extLst>
            </c:dLbl>
            <c:dLbl>
              <c:idx val="6"/>
              <c:layout>
                <c:manualLayout>
                  <c:x val="0.10419492121844391"/>
                  <c:y val="6.8329897248648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9-46F8-8425-F4FB555AA6F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169353402323</c:v>
                </c:pt>
                <c:pt idx="1">
                  <c:v>6792984604</c:v>
                </c:pt>
                <c:pt idx="2">
                  <c:v>1099402414</c:v>
                </c:pt>
                <c:pt idx="3">
                  <c:v>1792340132</c:v>
                </c:pt>
                <c:pt idx="4">
                  <c:v>88962734000</c:v>
                </c:pt>
                <c:pt idx="5">
                  <c:v>15066075000</c:v>
                </c:pt>
                <c:pt idx="6">
                  <c:v>391199079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B9-46F8-8425-F4FB555AA6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FC-4C36-814B-DC3475952A0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125549949158</c:v>
                </c:pt>
                <c:pt idx="1">
                  <c:v>43803453165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C-4C36-814B-DC3475952A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187434.24695556896</c:v>
                </c:pt>
                <c:pt idx="1">
                  <c:v>119488.40093618783</c:v>
                </c:pt>
                <c:pt idx="2">
                  <c:v>230941.43161567676</c:v>
                </c:pt>
                <c:pt idx="3">
                  <c:v>216503.32565449979</c:v>
                </c:pt>
                <c:pt idx="4">
                  <c:v>258064.36681037862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F-41C7-8A24-A590194FC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11928800.475059383</c:v>
                </c:pt>
                <c:pt idx="1">
                  <c:v>3576781.6091954024</c:v>
                </c:pt>
                <c:pt idx="2">
                  <c:v>12546679.421768708</c:v>
                </c:pt>
                <c:pt idx="3">
                  <c:v>12373761.332099907</c:v>
                </c:pt>
                <c:pt idx="4">
                  <c:v>14514305.263157895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5-416A-8B05-3E0F6300BA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765579.24084300688</c:v>
                </c:pt>
                <c:pt idx="1">
                  <c:v>651047.48311571369</c:v>
                </c:pt>
                <c:pt idx="2">
                  <c:v>803819.62477450387</c:v>
                </c:pt>
                <c:pt idx="3">
                  <c:v>684421.92184626695</c:v>
                </c:pt>
                <c:pt idx="4">
                  <c:v>1338650.5214168041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9-4C3F-AB18-DB639601BB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873234.64177918981</c:v>
                </c:pt>
                <c:pt idx="1">
                  <c:v>713987.73801916931</c:v>
                </c:pt>
                <c:pt idx="2">
                  <c:v>925924.15644820291</c:v>
                </c:pt>
                <c:pt idx="3">
                  <c:v>788857.79227053141</c:v>
                </c:pt>
                <c:pt idx="4">
                  <c:v>1887711.8644067796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47E0-A159-857F890F4C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847442.14278959809</c:v>
                </c:pt>
                <c:pt idx="1">
                  <c:v>340744.80193236715</c:v>
                </c:pt>
                <c:pt idx="2">
                  <c:v>1058057.3025435074</c:v>
                </c:pt>
                <c:pt idx="3">
                  <c:v>1121804.8388829215</c:v>
                </c:pt>
                <c:pt idx="4">
                  <c:v>952641.74955595029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2-40EB-BFD4-F8F27CDCB5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4323826.6828675577</c:v>
                </c:pt>
                <c:pt idx="1">
                  <c:v>1153014.5530145529</c:v>
                </c:pt>
                <c:pt idx="2">
                  <c:v>4650921.3447000161</c:v>
                </c:pt>
                <c:pt idx="3">
                  <c:v>4533751.583248212</c:v>
                </c:pt>
                <c:pt idx="4">
                  <c:v>4780375.3526689988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D-44F0-8BA6-B57AFDA3BF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093-4507-BEF8-2DCC11AF42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93-4507-BEF8-2DCC11AF426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93-4507-BEF8-2DCC11AF426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93-4507-BEF8-2DCC11AF426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093-4507-BEF8-2DCC11AF426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93-4507-BEF8-2DCC11AF4261}"/>
              </c:ext>
            </c:extLst>
          </c:dPt>
          <c:dLbls>
            <c:dLbl>
              <c:idx val="1"/>
              <c:layout>
                <c:manualLayout>
                  <c:x val="0.12071056575341331"/>
                  <c:y val="-0.43174544929456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93-4507-BEF8-2DCC11AF4261}"/>
                </c:ext>
              </c:extLst>
            </c:dLbl>
            <c:dLbl>
              <c:idx val="2"/>
              <c:layout>
                <c:manualLayout>
                  <c:x val="0.14387540674134977"/>
                  <c:y val="-0.28138623448767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93-4507-BEF8-2DCC11AF4261}"/>
                </c:ext>
              </c:extLst>
            </c:dLbl>
            <c:dLbl>
              <c:idx val="3"/>
              <c:layout>
                <c:manualLayout>
                  <c:x val="0.16886708562060657"/>
                  <c:y val="-0.1291858420610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93-4507-BEF8-2DCC11AF4261}"/>
                </c:ext>
              </c:extLst>
            </c:dLbl>
            <c:dLbl>
              <c:idx val="4"/>
              <c:layout>
                <c:manualLayout>
                  <c:x val="0.18795267310829047"/>
                  <c:y val="6.51479244706062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93-4507-BEF8-2DCC11AF4261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93-4507-BEF8-2DCC11AF4261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93-4507-BEF8-2DCC11AF426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122129</c:v>
                </c:pt>
                <c:pt idx="1">
                  <c:v>1777</c:v>
                </c:pt>
                <c:pt idx="2">
                  <c:v>298</c:v>
                </c:pt>
                <c:pt idx="3">
                  <c:v>263</c:v>
                </c:pt>
                <c:pt idx="4">
                  <c:v>2306</c:v>
                </c:pt>
                <c:pt idx="5">
                  <c:v>669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93-4507-BEF8-2DCC11AF42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7CE47B-0B33-45D2-9A1E-86F2323B18F6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2FE88DE-7BBA-43C5-B5DD-872E491A4098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809E62CC-A226-46F7-B369-E7B1D8F5AF7E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903,535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E632989-B3F7-4864-912B-31861D813994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5EE61DC-40BE-40B1-80FB-1D09814BCC16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F0A1EFA4-5F16-40AE-9FD5-9231F11F2866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$169.35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D3CB8ED-CAA7-438F-AD91-3AEC4FA837D1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1CD644B-F33F-47E7-818B-727BE1467C2D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FBFB7DD-DAD4-4590-B9C8-546C96874946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D0B034D7-4E9C-4E78-8F93-02836F57DB59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127,511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1F39D7-3225-46BA-BA0E-0EB2BF6D2C2D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0C29F98-59EA-4030-A8B8-3F97DAF964FD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078C278-A213-46B6-A4CA-9FD35C7510E8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937,870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AE4F8F7-8307-4A1B-85D4-CADC38AA2366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31AA8EC-CD15-423F-8694-995FF5387355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1C5BBE24-98B5-47D5-9E3C-1B9946122016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$283,458,137,552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3" sqref="A3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A3" sqref="A3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761068</v>
      </c>
      <c r="C6" s="7">
        <f>B6/B$9</f>
        <v>0.84232265490545466</v>
      </c>
      <c r="D6" s="14">
        <v>125549949158</v>
      </c>
      <c r="E6" s="7">
        <f>D6/D$9</f>
        <v>0.74134884469899409</v>
      </c>
    </row>
    <row r="7" spans="1:7" x14ac:dyDescent="0.2">
      <c r="A7" s="1" t="s">
        <v>30</v>
      </c>
      <c r="B7" s="6">
        <v>142467</v>
      </c>
      <c r="C7" s="7">
        <f>B7/B$9</f>
        <v>0.15767734509454531</v>
      </c>
      <c r="D7" s="14">
        <v>43803453165</v>
      </c>
      <c r="E7" s="7">
        <f>D7/D$9</f>
        <v>0.25865115530100585</v>
      </c>
    </row>
    <row r="9" spans="1:7" x14ac:dyDescent="0.2">
      <c r="A9" s="9" t="s">
        <v>12</v>
      </c>
      <c r="B9" s="10">
        <f>SUM(B6:B7)</f>
        <v>903535</v>
      </c>
      <c r="C9" s="29">
        <f>SUM(C6:C7)</f>
        <v>1</v>
      </c>
      <c r="D9" s="15">
        <f>SUM(D6:D7)</f>
        <v>169353402323</v>
      </c>
      <c r="E9" s="29">
        <f>SUM(E6:E7)</f>
        <v>1</v>
      </c>
      <c r="G9" s="54">
        <f>+D9/1000000000</f>
        <v>169.35340232300001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A2" sqref="A2:H2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122129</v>
      </c>
      <c r="C5" s="7">
        <f>B5/B$13</f>
        <v>0.95779187677925826</v>
      </c>
      <c r="D5" s="6">
        <v>903535</v>
      </c>
      <c r="E5" s="7">
        <f>D5/D$13</f>
        <v>0.96339044856963119</v>
      </c>
      <c r="F5" s="14">
        <v>169353402323</v>
      </c>
      <c r="G5" s="7">
        <f>F5/F$13</f>
        <v>0.59745472042386627</v>
      </c>
      <c r="H5" s="14">
        <f>IF(D5=0,"-",+F5/D5)</f>
        <v>187434.24695556896</v>
      </c>
      <c r="I5" s="25"/>
    </row>
    <row r="6" spans="1:14" x14ac:dyDescent="0.2">
      <c r="A6" s="51" t="s">
        <v>6</v>
      </c>
      <c r="B6" s="6">
        <v>1777</v>
      </c>
      <c r="C6" s="7">
        <f t="shared" ref="C6:C11" si="0">B6/B$13</f>
        <v>1.39360525758562E-2</v>
      </c>
      <c r="D6" s="6">
        <v>8873</v>
      </c>
      <c r="E6" s="7">
        <f t="shared" ref="E6:E11" si="1">D6/D$13</f>
        <v>9.4607994711420566E-3</v>
      </c>
      <c r="F6" s="14">
        <v>6792984604</v>
      </c>
      <c r="G6" s="7">
        <f t="shared" ref="G6:G11" si="2">F6/F$13</f>
        <v>2.396468368368446E-2</v>
      </c>
      <c r="H6" s="14">
        <f t="shared" ref="H6:H11" si="3">IF(D6=0,"-",+F6/D6)</f>
        <v>765579.24084300688</v>
      </c>
    </row>
    <row r="7" spans="1:14" x14ac:dyDescent="0.2">
      <c r="A7" s="51" t="s">
        <v>7</v>
      </c>
      <c r="B7" s="6">
        <v>298</v>
      </c>
      <c r="C7" s="7">
        <f t="shared" si="0"/>
        <v>2.3370532738351984E-3</v>
      </c>
      <c r="D7" s="6">
        <v>1259</v>
      </c>
      <c r="E7" s="7">
        <f t="shared" si="1"/>
        <v>1.3424035314062717E-3</v>
      </c>
      <c r="F7" s="14">
        <v>1099402414</v>
      </c>
      <c r="G7" s="7">
        <f t="shared" si="2"/>
        <v>3.8785353756101504E-3</v>
      </c>
      <c r="H7" s="14">
        <f t="shared" si="3"/>
        <v>873234.64177918981</v>
      </c>
    </row>
    <row r="8" spans="1:14" x14ac:dyDescent="0.2">
      <c r="A8" s="51" t="s">
        <v>8</v>
      </c>
      <c r="B8" s="6">
        <v>263</v>
      </c>
      <c r="C8" s="7">
        <f t="shared" si="0"/>
        <v>2.0625671510693193E-3</v>
      </c>
      <c r="D8" s="6">
        <v>2115</v>
      </c>
      <c r="E8" s="7">
        <f t="shared" si="1"/>
        <v>2.25510998325994E-3</v>
      </c>
      <c r="F8" s="14">
        <v>1792340132</v>
      </c>
      <c r="G8" s="7">
        <f t="shared" si="2"/>
        <v>6.3231211052150434E-3</v>
      </c>
      <c r="H8" s="14">
        <f t="shared" si="3"/>
        <v>847442.14278959809</v>
      </c>
    </row>
    <row r="9" spans="1:14" x14ac:dyDescent="0.2">
      <c r="A9" s="51" t="s">
        <v>9</v>
      </c>
      <c r="B9" s="6">
        <v>2306</v>
      </c>
      <c r="C9" s="7">
        <f t="shared" si="0"/>
        <v>1.8084714259946202E-2</v>
      </c>
      <c r="D9" s="6">
        <v>20575</v>
      </c>
      <c r="E9" s="7">
        <f t="shared" si="1"/>
        <v>2.1938008465992087E-2</v>
      </c>
      <c r="F9" s="14">
        <v>88962734000</v>
      </c>
      <c r="G9" s="7">
        <f t="shared" si="2"/>
        <v>0.31384787456906194</v>
      </c>
      <c r="H9" s="14">
        <f t="shared" si="3"/>
        <v>4323826.6828675577</v>
      </c>
    </row>
    <row r="10" spans="1:14" x14ac:dyDescent="0.2">
      <c r="A10" s="51" t="s">
        <v>10</v>
      </c>
      <c r="B10" s="6">
        <v>669</v>
      </c>
      <c r="C10" s="7">
        <f t="shared" si="0"/>
        <v>5.2466061751535158E-3</v>
      </c>
      <c r="D10" s="6">
        <v>1263</v>
      </c>
      <c r="E10" s="7">
        <f t="shared" si="1"/>
        <v>1.3466685148261486E-3</v>
      </c>
      <c r="F10" s="14">
        <v>15066075000</v>
      </c>
      <c r="G10" s="7">
        <f t="shared" si="2"/>
        <v>5.3150970122479373E-2</v>
      </c>
      <c r="H10" s="14">
        <f t="shared" si="3"/>
        <v>11928800.475059383</v>
      </c>
    </row>
    <row r="11" spans="1:14" x14ac:dyDescent="0.2">
      <c r="A11" s="51" t="s">
        <v>11</v>
      </c>
      <c r="B11" s="6">
        <v>69</v>
      </c>
      <c r="C11" s="7">
        <f t="shared" si="0"/>
        <v>5.4112978488130437E-4</v>
      </c>
      <c r="D11" s="6">
        <v>250</v>
      </c>
      <c r="E11" s="7">
        <f t="shared" si="1"/>
        <v>2.665614637423097E-4</v>
      </c>
      <c r="F11" s="14">
        <v>391199079</v>
      </c>
      <c r="G11" s="7">
        <f t="shared" si="2"/>
        <v>1.3800947200827321E-3</v>
      </c>
      <c r="H11" s="14">
        <f t="shared" si="3"/>
        <v>1564796.3160000001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127511</v>
      </c>
      <c r="C13" s="11">
        <f t="shared" si="4"/>
        <v>0.99999999999999989</v>
      </c>
      <c r="D13" s="10">
        <f t="shared" si="4"/>
        <v>937870</v>
      </c>
      <c r="E13" s="12">
        <f t="shared" si="4"/>
        <v>0.99999999999999989</v>
      </c>
      <c r="F13" s="15">
        <f t="shared" si="4"/>
        <v>283458137552</v>
      </c>
      <c r="G13" s="12">
        <f t="shared" si="4"/>
        <v>0.99999999999999989</v>
      </c>
      <c r="H13" s="15">
        <f>F13/D13</f>
        <v>302236.06422212033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87785</v>
      </c>
      <c r="C16" s="7">
        <f t="shared" ref="C16:C22" si="5">B16/B$24</f>
        <v>0.98014805220905954</v>
      </c>
      <c r="D16" s="6">
        <v>352707</v>
      </c>
      <c r="E16" s="7">
        <f t="shared" ref="E16:E22" si="6">D16/D$24</f>
        <v>0.98544905913415193</v>
      </c>
      <c r="F16" s="20">
        <v>42144395429</v>
      </c>
      <c r="G16" s="7">
        <f t="shared" ref="G16:G22" si="7">F16/F$24</f>
        <v>0.90514659399198361</v>
      </c>
      <c r="H16" s="20">
        <f t="shared" ref="H16:H22" si="8">IF(D16=0,"-",+F16/D16)</f>
        <v>119488.40093618783</v>
      </c>
      <c r="J16" s="8"/>
      <c r="M16" s="1"/>
      <c r="N16" s="1"/>
    </row>
    <row r="17" spans="1:14" x14ac:dyDescent="0.2">
      <c r="A17" s="1" t="s">
        <v>6</v>
      </c>
      <c r="B17" s="6">
        <v>941</v>
      </c>
      <c r="C17" s="7">
        <f t="shared" si="5"/>
        <v>1.0506570793742951E-2</v>
      </c>
      <c r="D17" s="6">
        <v>2221</v>
      </c>
      <c r="E17" s="7">
        <f t="shared" si="6"/>
        <v>6.2053839598787425E-3</v>
      </c>
      <c r="F17" s="20">
        <v>1445976460</v>
      </c>
      <c r="G17" s="7">
        <f t="shared" si="7"/>
        <v>3.1055628024526664E-2</v>
      </c>
      <c r="H17" s="20">
        <f t="shared" si="8"/>
        <v>651047.48311571369</v>
      </c>
      <c r="J17" s="8"/>
      <c r="M17" s="1"/>
      <c r="N17" s="1"/>
    </row>
    <row r="18" spans="1:14" x14ac:dyDescent="0.2">
      <c r="A18" s="1" t="s">
        <v>7</v>
      </c>
      <c r="B18" s="6">
        <v>134</v>
      </c>
      <c r="C18" s="7">
        <f t="shared" si="5"/>
        <v>1.4961535455489431E-3</v>
      </c>
      <c r="D18" s="6">
        <v>313</v>
      </c>
      <c r="E18" s="7">
        <f t="shared" si="6"/>
        <v>8.7450931086989925E-4</v>
      </c>
      <c r="F18" s="20">
        <v>223478162</v>
      </c>
      <c r="G18" s="7">
        <f t="shared" si="7"/>
        <v>4.7997010066657027E-3</v>
      </c>
      <c r="H18" s="20">
        <f t="shared" si="8"/>
        <v>713987.73801916931</v>
      </c>
      <c r="J18" s="8"/>
      <c r="M18" s="1"/>
      <c r="N18" s="1"/>
    </row>
    <row r="19" spans="1:14" x14ac:dyDescent="0.2">
      <c r="A19" s="1" t="s">
        <v>8</v>
      </c>
      <c r="B19" s="6">
        <v>151</v>
      </c>
      <c r="C19" s="7">
        <f t="shared" si="5"/>
        <v>1.685964069984257E-3</v>
      </c>
      <c r="D19" s="6">
        <v>621</v>
      </c>
      <c r="E19" s="7">
        <f t="shared" si="6"/>
        <v>1.7350488244415574E-3</v>
      </c>
      <c r="F19" s="20">
        <v>211602522</v>
      </c>
      <c r="G19" s="7">
        <f t="shared" si="7"/>
        <v>4.544644670276112E-3</v>
      </c>
      <c r="H19" s="20">
        <f t="shared" si="8"/>
        <v>340744.80193236715</v>
      </c>
      <c r="J19" s="8"/>
      <c r="M19" s="1"/>
      <c r="N19" s="1"/>
    </row>
    <row r="20" spans="1:14" x14ac:dyDescent="0.2">
      <c r="A20" s="1" t="s">
        <v>9</v>
      </c>
      <c r="B20" s="6">
        <v>498</v>
      </c>
      <c r="C20" s="7">
        <f t="shared" si="5"/>
        <v>5.5603318334580126E-3</v>
      </c>
      <c r="D20" s="6">
        <v>1924</v>
      </c>
      <c r="E20" s="7">
        <f t="shared" si="6"/>
        <v>5.3755780003632144E-3</v>
      </c>
      <c r="F20" s="20">
        <v>2218400000</v>
      </c>
      <c r="G20" s="7">
        <f t="shared" si="7"/>
        <v>4.7645177577517371E-2</v>
      </c>
      <c r="H20" s="20">
        <f t="shared" si="8"/>
        <v>1153014.5530145529</v>
      </c>
      <c r="J20" s="8"/>
      <c r="M20" s="1"/>
      <c r="N20" s="1"/>
    </row>
    <row r="21" spans="1:14" x14ac:dyDescent="0.2">
      <c r="A21" s="1" t="s">
        <v>10</v>
      </c>
      <c r="B21" s="6">
        <v>35</v>
      </c>
      <c r="C21" s="7">
        <f t="shared" si="5"/>
        <v>3.9078637383741053E-4</v>
      </c>
      <c r="D21" s="6">
        <v>87</v>
      </c>
      <c r="E21" s="7">
        <f t="shared" si="6"/>
        <v>2.4307447298939691E-4</v>
      </c>
      <c r="F21" s="20">
        <v>311180000</v>
      </c>
      <c r="G21" s="7">
        <f t="shared" si="7"/>
        <v>6.6832971324251068E-3</v>
      </c>
      <c r="H21" s="20">
        <f t="shared" si="8"/>
        <v>3576781.6091954024</v>
      </c>
      <c r="J21" s="8"/>
      <c r="M21" s="1"/>
      <c r="N21" s="1"/>
    </row>
    <row r="22" spans="1:14" x14ac:dyDescent="0.2">
      <c r="A22" s="1" t="s">
        <v>11</v>
      </c>
      <c r="B22" s="6">
        <v>19</v>
      </c>
      <c r="C22" s="7">
        <f t="shared" si="5"/>
        <v>2.1214117436888001E-4</v>
      </c>
      <c r="D22" s="6">
        <v>42</v>
      </c>
      <c r="E22" s="7">
        <f t="shared" si="6"/>
        <v>1.173462973052261E-4</v>
      </c>
      <c r="F22" s="20">
        <v>5818132</v>
      </c>
      <c r="G22" s="7">
        <f t="shared" si="7"/>
        <v>1.2495759660540763E-4</v>
      </c>
      <c r="H22" s="20">
        <f t="shared" si="8"/>
        <v>138526.95238095237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89563</v>
      </c>
      <c r="C24" s="11">
        <f t="shared" si="9"/>
        <v>1</v>
      </c>
      <c r="D24" s="10">
        <f t="shared" si="9"/>
        <v>357915</v>
      </c>
      <c r="E24" s="11">
        <f t="shared" si="9"/>
        <v>1</v>
      </c>
      <c r="F24" s="21">
        <f t="shared" si="9"/>
        <v>46560850705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121591</v>
      </c>
      <c r="C27" s="7">
        <f>B27/B$35</f>
        <v>0.95771863357461862</v>
      </c>
      <c r="D27" s="6">
        <v>550828</v>
      </c>
      <c r="E27" s="7">
        <f>D27/D$35</f>
        <v>0.9497771378813874</v>
      </c>
      <c r="F27" s="20">
        <v>127209006894</v>
      </c>
      <c r="G27" s="7">
        <f>F27/F$35</f>
        <v>0.53697958548659053</v>
      </c>
      <c r="H27" s="20">
        <f t="shared" ref="H27:H33" si="10">IF(D27=0,"-",+F27/D27)</f>
        <v>230941.43161567676</v>
      </c>
      <c r="J27" s="8"/>
    </row>
    <row r="28" spans="1:14" x14ac:dyDescent="0.2">
      <c r="A28" s="1" t="s">
        <v>6</v>
      </c>
      <c r="B28" s="6">
        <v>1766</v>
      </c>
      <c r="C28" s="7">
        <f t="shared" ref="C28:C33" si="11">B28/B$35</f>
        <v>1.3910002441733158E-2</v>
      </c>
      <c r="D28" s="6">
        <v>6652</v>
      </c>
      <c r="E28" s="7">
        <f t="shared" ref="E28:E33" si="12">D28/D$35</f>
        <v>1.1469855419817055E-2</v>
      </c>
      <c r="F28" s="20">
        <v>5347008144</v>
      </c>
      <c r="G28" s="7">
        <f t="shared" ref="G28:G33" si="13">F28/F$35</f>
        <v>2.2570997815831308E-2</v>
      </c>
      <c r="H28" s="20">
        <f t="shared" si="10"/>
        <v>803819.62477450387</v>
      </c>
      <c r="J28" s="8"/>
    </row>
    <row r="29" spans="1:14" x14ac:dyDescent="0.2">
      <c r="A29" s="1" t="s">
        <v>7</v>
      </c>
      <c r="B29" s="6">
        <v>298</v>
      </c>
      <c r="C29" s="7">
        <f t="shared" si="11"/>
        <v>2.3472144550602952E-3</v>
      </c>
      <c r="D29" s="6">
        <v>946</v>
      </c>
      <c r="E29" s="7">
        <f t="shared" si="12"/>
        <v>1.6311610383564243E-3</v>
      </c>
      <c r="F29" s="20">
        <v>875924252</v>
      </c>
      <c r="G29" s="7">
        <f t="shared" si="13"/>
        <v>3.6974853686936281E-3</v>
      </c>
      <c r="H29" s="20">
        <f t="shared" si="10"/>
        <v>925924.15644820291</v>
      </c>
      <c r="J29" s="8"/>
    </row>
    <row r="30" spans="1:14" x14ac:dyDescent="0.2">
      <c r="A30" s="1" t="s">
        <v>8</v>
      </c>
      <c r="B30" s="6">
        <v>263</v>
      </c>
      <c r="C30" s="7">
        <f t="shared" si="11"/>
        <v>2.0715349049693207E-3</v>
      </c>
      <c r="D30" s="6">
        <v>1494</v>
      </c>
      <c r="E30" s="7">
        <f t="shared" si="12"/>
        <v>2.5760619358398498E-3</v>
      </c>
      <c r="F30" s="20">
        <v>1580737610</v>
      </c>
      <c r="G30" s="7">
        <f t="shared" si="13"/>
        <v>6.6726708061494965E-3</v>
      </c>
      <c r="H30" s="20">
        <f t="shared" si="10"/>
        <v>1058057.3025435074</v>
      </c>
      <c r="J30" s="8"/>
    </row>
    <row r="31" spans="1:14" x14ac:dyDescent="0.2">
      <c r="A31" s="1" t="s">
        <v>9</v>
      </c>
      <c r="B31" s="6">
        <v>2305</v>
      </c>
      <c r="C31" s="7">
        <f t="shared" si="11"/>
        <v>1.8155467513134162E-2</v>
      </c>
      <c r="D31" s="6">
        <v>18651</v>
      </c>
      <c r="E31" s="7">
        <f t="shared" si="12"/>
        <v>3.2159391676940451E-2</v>
      </c>
      <c r="F31" s="20">
        <v>86744334000</v>
      </c>
      <c r="G31" s="7">
        <f t="shared" si="13"/>
        <v>0.36616854145747896</v>
      </c>
      <c r="H31" s="20">
        <f t="shared" si="10"/>
        <v>4650921.3447000161</v>
      </c>
      <c r="J31" s="8"/>
    </row>
    <row r="32" spans="1:14" x14ac:dyDescent="0.2">
      <c r="A32" s="1" t="s">
        <v>10</v>
      </c>
      <c r="B32" s="6">
        <v>669</v>
      </c>
      <c r="C32" s="7">
        <f t="shared" si="11"/>
        <v>5.2694176860246219E-3</v>
      </c>
      <c r="D32" s="6">
        <v>1176</v>
      </c>
      <c r="E32" s="7">
        <f t="shared" si="12"/>
        <v>2.0277435318257452E-3</v>
      </c>
      <c r="F32" s="20">
        <v>14754895000</v>
      </c>
      <c r="G32" s="7">
        <f t="shared" si="13"/>
        <v>6.2283934089669174E-2</v>
      </c>
      <c r="H32" s="20">
        <f t="shared" si="10"/>
        <v>12546679.421768708</v>
      </c>
      <c r="J32" s="8"/>
    </row>
    <row r="33" spans="1:14" x14ac:dyDescent="0.2">
      <c r="A33" s="1" t="s">
        <v>11</v>
      </c>
      <c r="B33" s="6">
        <v>67</v>
      </c>
      <c r="C33" s="7">
        <f t="shared" si="11"/>
        <v>5.2772942445986504E-4</v>
      </c>
      <c r="D33" s="6">
        <v>208</v>
      </c>
      <c r="E33" s="7">
        <f t="shared" si="12"/>
        <v>3.5864851583312501E-4</v>
      </c>
      <c r="F33" s="20">
        <v>385380947</v>
      </c>
      <c r="G33" s="7">
        <f t="shared" si="13"/>
        <v>1.626784975586901E-3</v>
      </c>
      <c r="H33" s="20">
        <f t="shared" si="10"/>
        <v>1852793.014423077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126959</v>
      </c>
      <c r="C35" s="11">
        <f t="shared" si="14"/>
        <v>1</v>
      </c>
      <c r="D35" s="10">
        <f t="shared" si="14"/>
        <v>579955</v>
      </c>
      <c r="E35" s="11">
        <f t="shared" si="14"/>
        <v>1.0000000000000002</v>
      </c>
      <c r="F35" s="21">
        <f t="shared" si="14"/>
        <v>236897286847</v>
      </c>
      <c r="G35" s="11">
        <f t="shared" si="14"/>
        <v>0.99999999999999989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110412</v>
      </c>
      <c r="C38" s="7">
        <f t="shared" ref="C38:C44" si="15">B38/B$46</f>
        <v>0.95639519775479442</v>
      </c>
      <c r="D38" s="6">
        <v>359473</v>
      </c>
      <c r="E38" s="7">
        <f t="shared" ref="E38:E44" si="16">D38/D$46</f>
        <v>0.95173960354883891</v>
      </c>
      <c r="F38" s="20">
        <v>77827099983</v>
      </c>
      <c r="G38" s="7">
        <f t="shared" ref="G38:G44" si="17">F38/F$46</f>
        <v>0.55051989196942086</v>
      </c>
      <c r="H38" s="20">
        <f t="shared" ref="H38:H44" si="18">IF(D38=0,"-",+F38/D38)</f>
        <v>216503.32565449979</v>
      </c>
      <c r="J38" s="8"/>
      <c r="N38" s="1"/>
    </row>
    <row r="39" spans="1:14" x14ac:dyDescent="0.2">
      <c r="A39" s="1" t="s">
        <v>6</v>
      </c>
      <c r="B39" s="6">
        <v>1661</v>
      </c>
      <c r="C39" s="7">
        <f t="shared" si="15"/>
        <v>1.4387679088058486E-2</v>
      </c>
      <c r="D39" s="6">
        <v>5438</v>
      </c>
      <c r="E39" s="7">
        <f t="shared" si="16"/>
        <v>1.4397631989324889E-2</v>
      </c>
      <c r="F39" s="20">
        <v>3721886411</v>
      </c>
      <c r="G39" s="7">
        <f t="shared" si="17"/>
        <v>2.632723698241022E-2</v>
      </c>
      <c r="H39" s="20">
        <f t="shared" si="18"/>
        <v>684421.92184626695</v>
      </c>
      <c r="J39" s="8"/>
      <c r="N39" s="1"/>
    </row>
    <row r="40" spans="1:14" x14ac:dyDescent="0.2">
      <c r="A40" s="1" t="s">
        <v>7</v>
      </c>
      <c r="B40" s="6">
        <v>290</v>
      </c>
      <c r="C40" s="7">
        <f t="shared" si="15"/>
        <v>2.5119969509554249E-3</v>
      </c>
      <c r="D40" s="6">
        <v>828</v>
      </c>
      <c r="E40" s="7">
        <f t="shared" si="16"/>
        <v>2.1922102403753234E-3</v>
      </c>
      <c r="F40" s="20">
        <v>653174252</v>
      </c>
      <c r="G40" s="7">
        <f t="shared" si="17"/>
        <v>4.6203111605956351E-3</v>
      </c>
      <c r="H40" s="20">
        <f t="shared" si="18"/>
        <v>788857.79227053141</v>
      </c>
      <c r="J40" s="8"/>
      <c r="N40" s="1"/>
    </row>
    <row r="41" spans="1:14" x14ac:dyDescent="0.2">
      <c r="A41" s="1" t="s">
        <v>8</v>
      </c>
      <c r="B41" s="6">
        <v>247</v>
      </c>
      <c r="C41" s="7">
        <f t="shared" si="15"/>
        <v>2.1395284375378965E-3</v>
      </c>
      <c r="D41" s="6">
        <v>931</v>
      </c>
      <c r="E41" s="7">
        <f t="shared" si="16"/>
        <v>2.4649127219679057E-3</v>
      </c>
      <c r="F41" s="20">
        <v>1044400305</v>
      </c>
      <c r="G41" s="7">
        <f t="shared" si="17"/>
        <v>7.3876984136248304E-3</v>
      </c>
      <c r="H41" s="20">
        <f t="shared" si="18"/>
        <v>1121804.8388829215</v>
      </c>
      <c r="J41" s="8"/>
      <c r="N41" s="1"/>
    </row>
    <row r="42" spans="1:14" x14ac:dyDescent="0.2">
      <c r="A42" s="1" t="s">
        <v>9</v>
      </c>
      <c r="B42" s="6">
        <v>2116</v>
      </c>
      <c r="C42" s="7">
        <f t="shared" si="15"/>
        <v>1.8328915683523031E-2</v>
      </c>
      <c r="D42" s="6">
        <v>9790</v>
      </c>
      <c r="E42" s="7">
        <f t="shared" si="16"/>
        <v>2.5919973735838667E-2</v>
      </c>
      <c r="F42" s="20">
        <v>44385428000</v>
      </c>
      <c r="G42" s="7">
        <f t="shared" si="17"/>
        <v>0.31396597114519142</v>
      </c>
      <c r="H42" s="20">
        <f t="shared" si="18"/>
        <v>4533751.583248212</v>
      </c>
      <c r="J42" s="8"/>
      <c r="N42" s="1"/>
    </row>
    <row r="43" spans="1:14" x14ac:dyDescent="0.2">
      <c r="A43" s="1" t="s">
        <v>10</v>
      </c>
      <c r="B43" s="6">
        <v>666</v>
      </c>
      <c r="C43" s="7">
        <f t="shared" si="15"/>
        <v>5.7689309287459068E-3</v>
      </c>
      <c r="D43" s="6">
        <v>1081</v>
      </c>
      <c r="E43" s="7">
        <f t="shared" si="16"/>
        <v>2.8620522582677834E-3</v>
      </c>
      <c r="F43" s="20">
        <v>13376036000</v>
      </c>
      <c r="G43" s="7">
        <f t="shared" si="17"/>
        <v>9.4617092186495125E-2</v>
      </c>
      <c r="H43" s="20">
        <f t="shared" si="18"/>
        <v>12373761.332099907</v>
      </c>
      <c r="J43" s="8"/>
      <c r="N43" s="1"/>
    </row>
    <row r="44" spans="1:14" x14ac:dyDescent="0.2">
      <c r="A44" s="1" t="s">
        <v>11</v>
      </c>
      <c r="B44" s="6">
        <v>54</v>
      </c>
      <c r="C44" s="7">
        <f t="shared" si="15"/>
        <v>4.677511563848033E-4</v>
      </c>
      <c r="D44" s="6">
        <v>160</v>
      </c>
      <c r="E44" s="7">
        <f t="shared" si="16"/>
        <v>4.2361550538653591E-4</v>
      </c>
      <c r="F44" s="20">
        <v>362161882</v>
      </c>
      <c r="G44" s="7">
        <f t="shared" si="17"/>
        <v>2.5617981422619202E-3</v>
      </c>
      <c r="H44" s="20">
        <f t="shared" si="18"/>
        <v>2263511.7625000002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115446</v>
      </c>
      <c r="C46" s="11">
        <f t="shared" si="19"/>
        <v>0.99999999999999978</v>
      </c>
      <c r="D46" s="10">
        <f t="shared" si="19"/>
        <v>377701</v>
      </c>
      <c r="E46" s="11">
        <f t="shared" si="19"/>
        <v>0.99999999999999989</v>
      </c>
      <c r="F46" s="10">
        <f t="shared" si="19"/>
        <v>141370186833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99801</v>
      </c>
      <c r="C49" s="7">
        <f t="shared" ref="C49:C55" si="20">B49/B$57</f>
        <v>0.96780481182300404</v>
      </c>
      <c r="D49" s="6">
        <v>191355</v>
      </c>
      <c r="E49" s="7">
        <f t="shared" ref="E49:E55" si="21">D49/D$57</f>
        <v>0.94611231421875464</v>
      </c>
      <c r="F49" s="20">
        <v>49381906911</v>
      </c>
      <c r="G49" s="7">
        <f t="shared" ref="G49:G55" si="22">F49/F$57</f>
        <v>0.51694133815182097</v>
      </c>
      <c r="H49" s="20">
        <f t="shared" ref="H49:H55" si="23">IF(D49=0,"-",+F49/D49)</f>
        <v>258064.36681037862</v>
      </c>
      <c r="J49" s="8"/>
      <c r="N49" s="1"/>
    </row>
    <row r="50" spans="1:14" x14ac:dyDescent="0.2">
      <c r="A50" s="1" t="s">
        <v>6</v>
      </c>
      <c r="B50" s="6">
        <v>849</v>
      </c>
      <c r="C50" s="7">
        <f t="shared" si="20"/>
        <v>8.2330466151414351E-3</v>
      </c>
      <c r="D50" s="6">
        <v>1214</v>
      </c>
      <c r="E50" s="7">
        <f t="shared" si="21"/>
        <v>6.0023534763218528E-3</v>
      </c>
      <c r="F50" s="20">
        <v>1625121733</v>
      </c>
      <c r="G50" s="7">
        <f t="shared" si="22"/>
        <v>1.701215396219324E-2</v>
      </c>
      <c r="H50" s="20">
        <f t="shared" si="23"/>
        <v>1338650.5214168041</v>
      </c>
      <c r="J50" s="8"/>
      <c r="N50" s="1"/>
    </row>
    <row r="51" spans="1:14" x14ac:dyDescent="0.2">
      <c r="A51" s="1" t="s">
        <v>7</v>
      </c>
      <c r="B51" s="6">
        <v>68</v>
      </c>
      <c r="C51" s="7">
        <f t="shared" si="20"/>
        <v>6.5941951687823038E-4</v>
      </c>
      <c r="D51" s="6">
        <v>118</v>
      </c>
      <c r="E51" s="7">
        <f t="shared" si="21"/>
        <v>5.8342480247609439E-4</v>
      </c>
      <c r="F51" s="20">
        <v>222750000</v>
      </c>
      <c r="G51" s="7">
        <f t="shared" si="22"/>
        <v>2.3317990388837806E-3</v>
      </c>
      <c r="H51" s="20">
        <f t="shared" si="23"/>
        <v>1887711.8644067796</v>
      </c>
      <c r="J51" s="8"/>
      <c r="N51" s="1"/>
    </row>
    <row r="52" spans="1:14" x14ac:dyDescent="0.2">
      <c r="A52" s="1" t="s">
        <v>8</v>
      </c>
      <c r="B52" s="6">
        <v>230</v>
      </c>
      <c r="C52" s="7">
        <f t="shared" si="20"/>
        <v>2.2303895423822499E-3</v>
      </c>
      <c r="D52" s="6">
        <v>563</v>
      </c>
      <c r="E52" s="7">
        <f t="shared" si="21"/>
        <v>2.7836285067291623E-3</v>
      </c>
      <c r="F52" s="20">
        <v>536337305</v>
      </c>
      <c r="G52" s="7">
        <f t="shared" si="22"/>
        <v>5.6145042079304925E-3</v>
      </c>
      <c r="H52" s="20">
        <f t="shared" si="23"/>
        <v>952641.74955595029</v>
      </c>
      <c r="J52" s="8"/>
      <c r="N52" s="1"/>
    </row>
    <row r="53" spans="1:14" x14ac:dyDescent="0.2">
      <c r="A53" s="1" t="s">
        <v>9</v>
      </c>
      <c r="B53" s="6">
        <v>2064</v>
      </c>
      <c r="C53" s="7">
        <f t="shared" si="20"/>
        <v>2.0015321806421581E-2</v>
      </c>
      <c r="D53" s="6">
        <v>8861</v>
      </c>
      <c r="E53" s="7">
        <f t="shared" si="21"/>
        <v>4.381124724356502E-2</v>
      </c>
      <c r="F53" s="20">
        <v>42358906000</v>
      </c>
      <c r="G53" s="7">
        <f t="shared" si="22"/>
        <v>0.44342292390109278</v>
      </c>
      <c r="H53" s="20">
        <f t="shared" si="23"/>
        <v>4780375.3526689988</v>
      </c>
      <c r="J53" s="8"/>
      <c r="N53" s="1"/>
    </row>
    <row r="54" spans="1:14" x14ac:dyDescent="0.2">
      <c r="A54" s="1" t="s">
        <v>10</v>
      </c>
      <c r="B54" s="6">
        <v>79</v>
      </c>
      <c r="C54" s="7">
        <f t="shared" si="20"/>
        <v>7.6609032107912063E-4</v>
      </c>
      <c r="D54" s="6">
        <v>95</v>
      </c>
      <c r="E54" s="7">
        <f t="shared" si="21"/>
        <v>4.6970640877312686E-4</v>
      </c>
      <c r="F54" s="20">
        <v>1378859000</v>
      </c>
      <c r="G54" s="7">
        <f t="shared" si="22"/>
        <v>1.4434218141217738E-2</v>
      </c>
      <c r="H54" s="20">
        <f t="shared" si="23"/>
        <v>14514305.263157895</v>
      </c>
      <c r="J54" s="8"/>
      <c r="N54" s="1"/>
    </row>
    <row r="55" spans="1:14" x14ac:dyDescent="0.2">
      <c r="A55" s="1" t="s">
        <v>11</v>
      </c>
      <c r="B55" s="6">
        <v>30</v>
      </c>
      <c r="C55" s="7">
        <f t="shared" si="20"/>
        <v>2.9092037509333694E-4</v>
      </c>
      <c r="D55" s="6">
        <v>48</v>
      </c>
      <c r="E55" s="7">
        <f t="shared" si="21"/>
        <v>2.373253433801062E-4</v>
      </c>
      <c r="F55" s="20">
        <v>23219065</v>
      </c>
      <c r="G55" s="7">
        <f t="shared" si="22"/>
        <v>2.4306259686096535E-4</v>
      </c>
      <c r="H55" s="20">
        <f t="shared" si="23"/>
        <v>483730.52083333331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103121</v>
      </c>
      <c r="C57" s="11">
        <f t="shared" si="24"/>
        <v>1</v>
      </c>
      <c r="D57" s="10">
        <f t="shared" si="24"/>
        <v>202254</v>
      </c>
      <c r="E57" s="11">
        <f t="shared" si="24"/>
        <v>0.99999999999999989</v>
      </c>
      <c r="F57" s="10">
        <f t="shared" si="24"/>
        <v>95527100014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/>
    <hyperlink ref="A6:A11" location="Definitions!A1" display="Long Note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6"/>
  <sheetViews>
    <sheetView workbookViewId="0">
      <selection activeCell="B34" sqref="B34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2017-05-02T16:33:37Z</dcterms:modified>
</cp:coreProperties>
</file>