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xr:revisionPtr revIDLastSave="0" documentId="13_ncr:1_{FDEE3ADC-5C9D-4369-86B7-1B0A78A2CA1F}" xr6:coauthVersionLast="43" xr6:coauthVersionMax="43" xr10:uidLastSave="{00000000-0000-0000-0000-000000000000}"/>
  <bookViews>
    <workbookView xWindow="-120" yWindow="-120" windowWidth="29040" windowHeight="15780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G8" i="16"/>
  <c r="H8" i="16"/>
  <c r="G9" i="16"/>
  <c r="H9" i="16"/>
  <c r="G10" i="16"/>
  <c r="H10" i="16"/>
  <c r="E11" i="16"/>
  <c r="G11" i="16"/>
  <c r="H11" i="16"/>
  <c r="B13" i="16"/>
  <c r="C5" i="16" s="1"/>
  <c r="D13" i="16"/>
  <c r="E7" i="16" s="1"/>
  <c r="F13" i="16"/>
  <c r="G5" i="16" s="1"/>
  <c r="H16" i="16"/>
  <c r="H17" i="16"/>
  <c r="H18" i="16"/>
  <c r="H19" i="16"/>
  <c r="H20" i="16"/>
  <c r="H21" i="16"/>
  <c r="H22" i="16"/>
  <c r="B24" i="16"/>
  <c r="C16" i="16" s="1"/>
  <c r="D24" i="16"/>
  <c r="E16" i="16" s="1"/>
  <c r="F24" i="16"/>
  <c r="G16" i="16" s="1"/>
  <c r="E27" i="16"/>
  <c r="H27" i="16"/>
  <c r="E28" i="16"/>
  <c r="H28" i="16"/>
  <c r="E29" i="16"/>
  <c r="H29" i="16"/>
  <c r="H30" i="16"/>
  <c r="E31" i="16"/>
  <c r="H31" i="16"/>
  <c r="E32" i="16"/>
  <c r="H32" i="16"/>
  <c r="E33" i="16"/>
  <c r="H33" i="16"/>
  <c r="B35" i="16"/>
  <c r="C27" i="16" s="1"/>
  <c r="D35" i="16"/>
  <c r="E30" i="16" s="1"/>
  <c r="F35" i="16"/>
  <c r="G27" i="16" s="1"/>
  <c r="H38" i="16"/>
  <c r="H39" i="16"/>
  <c r="H40" i="16"/>
  <c r="H41" i="16"/>
  <c r="G42" i="16"/>
  <c r="H42" i="16"/>
  <c r="H43" i="16"/>
  <c r="H44" i="16"/>
  <c r="B46" i="16"/>
  <c r="C38" i="16" s="1"/>
  <c r="D46" i="16"/>
  <c r="E38" i="16" s="1"/>
  <c r="F46" i="16"/>
  <c r="G41" i="16" s="1"/>
  <c r="E49" i="16"/>
  <c r="H49" i="16"/>
  <c r="H50" i="16"/>
  <c r="H51" i="16"/>
  <c r="H52" i="16"/>
  <c r="E53" i="16"/>
  <c r="H53" i="16"/>
  <c r="H54" i="16"/>
  <c r="H55" i="16"/>
  <c r="B57" i="16"/>
  <c r="C51" i="16" s="1"/>
  <c r="D57" i="16"/>
  <c r="E51" i="16" s="1"/>
  <c r="F57" i="16"/>
  <c r="G49" i="16" s="1"/>
  <c r="E35" i="16" l="1"/>
  <c r="G17" i="16"/>
  <c r="G24" i="16" s="1"/>
  <c r="G19" i="16"/>
  <c r="G21" i="16"/>
  <c r="G13" i="16"/>
  <c r="G44" i="16"/>
  <c r="G40" i="16"/>
  <c r="E54" i="16"/>
  <c r="E50" i="16"/>
  <c r="E57" i="16" s="1"/>
  <c r="G43" i="16"/>
  <c r="G39" i="16"/>
  <c r="G22" i="16"/>
  <c r="G18" i="16"/>
  <c r="E9" i="16"/>
  <c r="G6" i="16"/>
  <c r="E6" i="16"/>
  <c r="E8" i="16"/>
  <c r="E5" i="16"/>
  <c r="E13" i="16" s="1"/>
  <c r="G38" i="16"/>
  <c r="G46" i="16" s="1"/>
  <c r="E52" i="16"/>
  <c r="G20" i="16"/>
  <c r="E55" i="16"/>
  <c r="H13" i="16"/>
  <c r="E10" i="16"/>
  <c r="G7" i="16"/>
  <c r="E6" i="43869"/>
  <c r="E9" i="43869" s="1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24" i="16" s="1"/>
  <c r="E17" i="16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7" i="16" s="1"/>
  <c r="G53" i="16"/>
  <c r="G52" i="16"/>
  <c r="G51" i="16"/>
  <c r="G50" i="16"/>
  <c r="C44" i="16"/>
  <c r="C43" i="16"/>
  <c r="C46" i="16" s="1"/>
  <c r="C42" i="16"/>
  <c r="C41" i="16"/>
  <c r="C40" i="16"/>
  <c r="C39" i="16"/>
  <c r="G33" i="16"/>
  <c r="G32" i="16"/>
  <c r="G31" i="16"/>
  <c r="G30" i="16"/>
  <c r="G35" i="16" s="1"/>
  <c r="G29" i="16"/>
  <c r="G28" i="16"/>
  <c r="C22" i="16"/>
  <c r="C21" i="16"/>
  <c r="C20" i="16"/>
  <c r="C19" i="16"/>
  <c r="C18" i="16"/>
  <c r="C17" i="16"/>
  <c r="C24" i="16" s="1"/>
  <c r="C57" i="16" l="1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<sst xmlns="http://schemas.openxmlformats.org/spreadsheetml/2006/main" count="117" uniqueCount="50">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</sst>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F3-4A1D-9CF8-507CB40A74F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682136</c:v>
                </c:pt>
                <c:pt idx="1">
                  <c:v>90880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3-4A1D-9CF8-507CB40A74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1E-4FF1-BB78-E5CF4911BFC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1E-4FF1-BB78-E5CF4911BFC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1E-4FF1-BB78-E5CF4911BFC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1E-4FF1-BB78-E5CF4911BFC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1E-4FF1-BB78-E5CF4911BFC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1E-4FF1-BB78-E5CF4911BFC0}"/>
              </c:ext>
            </c:extLst>
          </c:dPt>
          <c:dLbls>
            <c:dLbl>
              <c:idx val="1"/>
              <c:layout>
                <c:manualLayout>
                  <c:x val="0.14866207970060524"/>
                  <c:y val="-0.41237388874777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1E-4FF1-BB78-E5CF4911BFC0}"/>
                </c:ext>
              </c:extLst>
            </c:dLbl>
            <c:dLbl>
              <c:idx val="2"/>
              <c:layout>
                <c:manualLayout>
                  <c:x val="0.15067173385661178"/>
                  <c:y val="-0.248202523071712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1E-4FF1-BB78-E5CF4911BFC0}"/>
                </c:ext>
              </c:extLst>
            </c:dLbl>
            <c:dLbl>
              <c:idx val="3"/>
              <c:layout>
                <c:manualLayout>
                  <c:x val="0.15042499813706253"/>
                  <c:y val="-9.025620184573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1E-4FF1-BB78-E5CF4911BFC0}"/>
                </c:ext>
              </c:extLst>
            </c:dLbl>
            <c:dLbl>
              <c:idx val="4"/>
              <c:layout>
                <c:manualLayout>
                  <c:x val="0.16732159268734942"/>
                  <c:y val="4.5230039793412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1E-4FF1-BB78-E5CF4911BFC0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1E-4FF1-BB78-E5CF4911BFC0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1E-4FF1-BB78-E5CF4911BF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773016</c:v>
                </c:pt>
                <c:pt idx="1">
                  <c:v>8936</c:v>
                </c:pt>
                <c:pt idx="2">
                  <c:v>795</c:v>
                </c:pt>
                <c:pt idx="3">
                  <c:v>2729</c:v>
                </c:pt>
                <c:pt idx="4">
                  <c:v>25314</c:v>
                </c:pt>
                <c:pt idx="5">
                  <c:v>1424</c:v>
                </c:pt>
                <c:pt idx="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E-4FF1-BB78-E5CF4911BF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FC-4FBF-8D38-21A15ABABE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FC-4FBF-8D38-21A15ABABE1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FC-4FBF-8D38-21A15ABABE1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FC-4FBF-8D38-21A15ABABE1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BFC-4FBF-8D38-21A15ABABE1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FC-4FBF-8D38-21A15ABABE15}"/>
              </c:ext>
            </c:extLst>
          </c:dPt>
          <c:dLbls>
            <c:dLbl>
              <c:idx val="1"/>
              <c:layout>
                <c:manualLayout>
                  <c:x val="-0.13756890798744795"/>
                  <c:y val="-1.7267194912938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FC-4FBF-8D38-21A15ABABE15}"/>
                </c:ext>
              </c:extLst>
            </c:dLbl>
            <c:dLbl>
              <c:idx val="2"/>
              <c:layout>
                <c:manualLayout>
                  <c:x val="3.5649171613800566E-2"/>
                  <c:y val="-3.2483999436978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FC-4FBF-8D38-21A15ABABE15}"/>
                </c:ext>
              </c:extLst>
            </c:dLbl>
            <c:dLbl>
              <c:idx val="3"/>
              <c:layout>
                <c:manualLayout>
                  <c:x val="0.1316081704298003"/>
                  <c:y val="7.17123293342275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FC-4FBF-8D38-21A15ABABE15}"/>
                </c:ext>
              </c:extLst>
            </c:dLbl>
            <c:dLbl>
              <c:idx val="4"/>
              <c:layout>
                <c:manualLayout>
                  <c:x val="0.11220778790663785"/>
                  <c:y val="-1.78315407734916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FC-4FBF-8D38-21A15ABABE15}"/>
                </c:ext>
              </c:extLst>
            </c:dLbl>
            <c:dLbl>
              <c:idx val="5"/>
              <c:layout>
                <c:manualLayout>
                  <c:x val="0.10031032398552704"/>
                  <c:y val="-9.9184447369946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FC-4FBF-8D38-21A15ABABE15}"/>
                </c:ext>
              </c:extLst>
            </c:dLbl>
            <c:dLbl>
              <c:idx val="6"/>
              <c:layout>
                <c:manualLayout>
                  <c:x val="2.4279043195310365E-2"/>
                  <c:y val="9.46180150194159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FC-4FBF-8D38-21A15ABABE1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167963167439</c:v>
                </c:pt>
                <c:pt idx="1">
                  <c:v>5096125292</c:v>
                </c:pt>
                <c:pt idx="2">
                  <c:v>535707165</c:v>
                </c:pt>
                <c:pt idx="3">
                  <c:v>3456370000</c:v>
                </c:pt>
                <c:pt idx="4">
                  <c:v>57290716105</c:v>
                </c:pt>
                <c:pt idx="5">
                  <c:v>14017263000</c:v>
                </c:pt>
                <c:pt idx="6">
                  <c:v>450132000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FC-4FBF-8D38-21A15ABABE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E7-4810-93F6-7E6745AB310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125109917261</c:v>
                </c:pt>
                <c:pt idx="1">
                  <c:v>42853250178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7-4810-93F6-7E6745AB31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217282.91191773521</c:v>
                </c:pt>
                <c:pt idx="1">
                  <c:v>156353.11995214783</c:v>
                </c:pt>
                <c:pt idx="2">
                  <c:v>255594.59022286275</c:v>
                </c:pt>
                <c:pt idx="3">
                  <c:v>251166.20949539004</c:v>
                </c:pt>
                <c:pt idx="4">
                  <c:v>262401.14122137404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F-4826-8778-C62BAE42A9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9843583.567415731</c:v>
                </c:pt>
                <c:pt idx="1">
                  <c:v>7219252.7472527474</c:v>
                </c:pt>
                <c:pt idx="2">
                  <c:v>10022738.934733683</c:v>
                </c:pt>
                <c:pt idx="3">
                  <c:v>10095890.33306255</c:v>
                </c:pt>
                <c:pt idx="4">
                  <c:v>9139901.9607843142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5-499B-858A-0351EE1C76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570291.55013428826</c:v>
                </c:pt>
                <c:pt idx="1">
                  <c:v>463865.01010917913</c:v>
                </c:pt>
                <c:pt idx="2">
                  <c:v>611014.56320594146</c:v>
                </c:pt>
                <c:pt idx="3">
                  <c:v>622424.6021460999</c:v>
                </c:pt>
                <c:pt idx="4">
                  <c:v>576819.72789115645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3-414D-B56E-B74D6A9B2B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673845.49056603771</c:v>
                </c:pt>
                <c:pt idx="1">
                  <c:v>213883.92857142858</c:v>
                </c:pt>
                <c:pt idx="2">
                  <c:v>854285.75306479866</c:v>
                </c:pt>
                <c:pt idx="3">
                  <c:v>898783.50526315789</c:v>
                </c:pt>
                <c:pt idx="4">
                  <c:v>634114.58333333337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5-4F33-BF58-D3C435398B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1266533.5287651154</c:v>
                </c:pt>
                <c:pt idx="1">
                  <c:v>473930.92105263157</c:v>
                </c:pt>
                <c:pt idx="2">
                  <c:v>1493738.8024516737</c:v>
                </c:pt>
                <c:pt idx="3">
                  <c:v>1568275.3515914138</c:v>
                </c:pt>
                <c:pt idx="4">
                  <c:v>1362961.0389610389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A-40CF-AC68-B8D12D9C9D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2263202.8168207314</c:v>
                </c:pt>
                <c:pt idx="1">
                  <c:v>692956.41527093598</c:v>
                </c:pt>
                <c:pt idx="2">
                  <c:v>2400103.7013399759</c:v>
                </c:pt>
                <c:pt idx="3">
                  <c:v>2649813.1919357781</c:v>
                </c:pt>
                <c:pt idx="4">
                  <c:v>2177955.069956176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4-49EB-A128-35A18E177B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69-43F3-B237-4CA515163ED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69-43F3-B237-4CA515163ED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69-43F3-B237-4CA515163ED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69-43F3-B237-4CA515163ED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69-43F3-B237-4CA515163ED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69-43F3-B237-4CA515163ED1}"/>
              </c:ext>
            </c:extLst>
          </c:dPt>
          <c:dLbls>
            <c:dLbl>
              <c:idx val="1"/>
              <c:layout>
                <c:manualLayout>
                  <c:x val="0.1229381421959479"/>
                  <c:y val="-0.437445659098437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69-43F3-B237-4CA515163ED1}"/>
                </c:ext>
              </c:extLst>
            </c:dLbl>
            <c:dLbl>
              <c:idx val="2"/>
              <c:layout>
                <c:manualLayout>
                  <c:x val="0.14387308841915267"/>
                  <c:y val="-0.28452564788624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69-43F3-B237-4CA515163ED1}"/>
                </c:ext>
              </c:extLst>
            </c:dLbl>
            <c:dLbl>
              <c:idx val="3"/>
              <c:layout>
                <c:manualLayout>
                  <c:x val="0.1710948276575838"/>
                  <c:y val="-0.134943132108486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69-43F3-B237-4CA515163ED1}"/>
                </c:ext>
              </c:extLst>
            </c:dLbl>
            <c:dLbl>
              <c:idx val="4"/>
              <c:layout>
                <c:manualLayout>
                  <c:x val="0.18795068597497869"/>
                  <c:y val="6.2762445956391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69-43F3-B237-4CA515163ED1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69-43F3-B237-4CA515163ED1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69-43F3-B237-4CA515163ED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123344</c:v>
                </c:pt>
                <c:pt idx="1">
                  <c:v>1711</c:v>
                </c:pt>
                <c:pt idx="2">
                  <c:v>163</c:v>
                </c:pt>
                <c:pt idx="3">
                  <c:v>351</c:v>
                </c:pt>
                <c:pt idx="4">
                  <c:v>2174</c:v>
                </c:pt>
                <c:pt idx="5">
                  <c:v>545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69-43F3-B237-4CA515163E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343D6B-F36A-448B-B8AF-859A15EDB84F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B8B9087-A9B5-43B2-8A03-D47F29F72664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C19E9D4-DED4-4CB4-B63F-6D7033A9C06F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773,016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2D0362-7E42-443E-93A3-38357145ED8D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108D02F-3D46-44E6-A5F5-A60939B3AB57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61DF5D82-EE74-49AF-91FF-C4144966BD4C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 $167.96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8EC6F0B-8A9A-4119-A900-1888E7679175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701379-A95F-4484-9A16-18863CBFC15E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5ED1D91-EA09-4624-BF39-FC2F01F2A21B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ACB4B7B-9A55-415A-B6DB-558420A1F15F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128,342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F20AFF-B158-453B-B325-38C99BB23B8D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EDC4F22-3166-4A6E-BDAA-33ED1DE43755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573458B-631F-477B-B584-5350BFF3EDD3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812,331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59E8FB-12BB-45F8-A866-5BF8A67D6722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0555C47-3C4E-443E-831E-0AE2FC837A3A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CB0189C0-0E7A-42BA-B493-70686B9A6D20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$248,809,481,001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12.75" x14ac:dyDescent="0.2"/>
  <cols>
    <col min="1" max="16384" width="9.33203125" style="1"/>
  </cols>
  <sheetData>
    <row r="1" spans="1:13" ht="15.75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sqref="A1:L1"/>
    </sheetView>
  </sheetViews>
  <sheetFormatPr defaultRowHeight="12.75" x14ac:dyDescent="0.2"/>
  <cols>
    <col min="1" max="16384" width="9.33203125" style="1"/>
  </cols>
  <sheetData>
    <row r="1" spans="1:12" ht="15.75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sqref="A1:J1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sqref="A1:E1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6" t="s">
        <v>45</v>
      </c>
      <c r="B1" s="56"/>
      <c r="C1" s="56"/>
      <c r="D1" s="56"/>
      <c r="E1" s="56"/>
    </row>
    <row r="2" spans="1:7" ht="15.75" x14ac:dyDescent="0.25">
      <c r="A2" s="56" t="s">
        <v>49</v>
      </c>
      <c r="B2" s="56"/>
      <c r="C2" s="56"/>
      <c r="D2" s="56"/>
      <c r="E2" s="56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682136</v>
      </c>
      <c r="C6" s="7">
        <f>B6/B$9</f>
        <v>0.882434516232523</v>
      </c>
      <c r="D6" s="14">
        <v>125109917261</v>
      </c>
      <c r="E6" s="7">
        <f>D6/D$9</f>
        <v>0.74486519377194271</v>
      </c>
    </row>
    <row r="7" spans="1:7" x14ac:dyDescent="0.2">
      <c r="A7" s="1" t="s">
        <v>30</v>
      </c>
      <c r="B7" s="6">
        <v>90880</v>
      </c>
      <c r="C7" s="7">
        <f>B7/B$9</f>
        <v>0.117565483767477</v>
      </c>
      <c r="D7" s="14">
        <v>42853250178</v>
      </c>
      <c r="E7" s="7">
        <f>D7/D$9</f>
        <v>0.25513480622805723</v>
      </c>
    </row>
    <row r="9" spans="1:7" x14ac:dyDescent="0.2">
      <c r="A9" s="9" t="s">
        <v>12</v>
      </c>
      <c r="B9" s="10">
        <f>SUM(B6:B7)</f>
        <v>773016</v>
      </c>
      <c r="C9" s="29">
        <f>SUM(C6:C7)</f>
        <v>1</v>
      </c>
      <c r="D9" s="15">
        <f>SUM(D6:D7)</f>
        <v>167963167439</v>
      </c>
      <c r="E9" s="29">
        <f>SUM(E6:E7)</f>
        <v>1</v>
      </c>
      <c r="G9" s="54">
        <f>+D9/1000000000</f>
        <v>167.96316743899999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sqref="A1:H1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6" t="s">
        <v>48</v>
      </c>
      <c r="B1" s="56"/>
      <c r="C1" s="56"/>
      <c r="D1" s="56"/>
      <c r="E1" s="56"/>
      <c r="F1" s="56"/>
      <c r="G1" s="56"/>
      <c r="H1" s="56"/>
    </row>
    <row r="2" spans="1:14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5"/>
      <c r="J2" s="55"/>
      <c r="K2" s="55"/>
      <c r="L2" s="55"/>
      <c r="M2" s="55"/>
      <c r="N2" s="1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123344</v>
      </c>
      <c r="C5" s="7">
        <f>B5/B$13</f>
        <v>0.96105717535958612</v>
      </c>
      <c r="D5" s="6">
        <v>773016</v>
      </c>
      <c r="E5" s="7">
        <f>D5/D$13</f>
        <v>0.95160224095842705</v>
      </c>
      <c r="F5" s="14">
        <v>167963167439</v>
      </c>
      <c r="G5" s="7">
        <f>F5/F$13</f>
        <v>0.67506739197902565</v>
      </c>
      <c r="H5" s="14">
        <f>IF(D5=0,"-",+F5/D5)</f>
        <v>217282.91191773521</v>
      </c>
      <c r="I5" s="25"/>
    </row>
    <row r="6" spans="1:14" x14ac:dyDescent="0.2">
      <c r="A6" s="51" t="s">
        <v>6</v>
      </c>
      <c r="B6" s="6">
        <v>1711</v>
      </c>
      <c r="C6" s="7">
        <f t="shared" ref="C6:C11" si="0">B6/B$13</f>
        <v>1.333156721883717E-2</v>
      </c>
      <c r="D6" s="6">
        <v>8936</v>
      </c>
      <c r="E6" s="7">
        <f t="shared" ref="E6:E11" si="1">D6/D$13</f>
        <v>1.1000441938076966E-2</v>
      </c>
      <c r="F6" s="14">
        <v>5096125292</v>
      </c>
      <c r="G6" s="7">
        <f t="shared" ref="G6:G11" si="2">F6/F$13</f>
        <v>2.0482038190415733E-2</v>
      </c>
      <c r="H6" s="14">
        <f t="shared" ref="H6:H11" si="3">IF(D6=0,"-",+F6/D6)</f>
        <v>570291.55013428826</v>
      </c>
    </row>
    <row r="7" spans="1:14" x14ac:dyDescent="0.2">
      <c r="A7" s="51" t="s">
        <v>7</v>
      </c>
      <c r="B7" s="6">
        <v>163</v>
      </c>
      <c r="C7" s="7">
        <f t="shared" si="0"/>
        <v>1.2700441009178601E-3</v>
      </c>
      <c r="D7" s="6">
        <v>795</v>
      </c>
      <c r="E7" s="7">
        <f t="shared" si="1"/>
        <v>9.7866510080250532E-4</v>
      </c>
      <c r="F7" s="14">
        <v>535707165</v>
      </c>
      <c r="G7" s="7">
        <f t="shared" si="2"/>
        <v>2.1530817991531719E-3</v>
      </c>
      <c r="H7" s="14">
        <f t="shared" si="3"/>
        <v>673845.49056603771</v>
      </c>
    </row>
    <row r="8" spans="1:14" x14ac:dyDescent="0.2">
      <c r="A8" s="51" t="s">
        <v>8</v>
      </c>
      <c r="B8" s="6">
        <v>351</v>
      </c>
      <c r="C8" s="7">
        <f t="shared" si="0"/>
        <v>2.7348802418537968E-3</v>
      </c>
      <c r="D8" s="6">
        <v>2729</v>
      </c>
      <c r="E8" s="7">
        <f t="shared" si="1"/>
        <v>3.3594680001132545E-3</v>
      </c>
      <c r="F8" s="14">
        <v>3456370000</v>
      </c>
      <c r="G8" s="7">
        <f t="shared" si="2"/>
        <v>1.3891633012112221E-2</v>
      </c>
      <c r="H8" s="14">
        <f t="shared" si="3"/>
        <v>1266533.5287651154</v>
      </c>
    </row>
    <row r="9" spans="1:14" x14ac:dyDescent="0.2">
      <c r="A9" s="51" t="s">
        <v>9</v>
      </c>
      <c r="B9" s="6">
        <v>2174</v>
      </c>
      <c r="C9" s="7">
        <f t="shared" si="0"/>
        <v>1.6939115799971951E-2</v>
      </c>
      <c r="D9" s="6">
        <v>25314</v>
      </c>
      <c r="E9" s="7">
        <f t="shared" si="1"/>
        <v>3.1162174039892604E-2</v>
      </c>
      <c r="F9" s="14">
        <v>57290716105</v>
      </c>
      <c r="G9" s="7">
        <f t="shared" si="2"/>
        <v>0.23025937707241043</v>
      </c>
      <c r="H9" s="14">
        <f t="shared" si="3"/>
        <v>2263202.8168207314</v>
      </c>
    </row>
    <row r="10" spans="1:14" x14ac:dyDescent="0.2">
      <c r="A10" s="51" t="s">
        <v>10</v>
      </c>
      <c r="B10" s="6">
        <v>545</v>
      </c>
      <c r="C10" s="7">
        <f t="shared" si="0"/>
        <v>4.2464664723940717E-3</v>
      </c>
      <c r="D10" s="6">
        <v>1424</v>
      </c>
      <c r="E10" s="7">
        <f t="shared" si="1"/>
        <v>1.7529800044563115E-3</v>
      </c>
      <c r="F10" s="14">
        <v>14017263000</v>
      </c>
      <c r="G10" s="7">
        <f t="shared" si="2"/>
        <v>5.633733466910637E-2</v>
      </c>
      <c r="H10" s="14">
        <f t="shared" si="3"/>
        <v>9843583.567415731</v>
      </c>
    </row>
    <row r="11" spans="1:14" x14ac:dyDescent="0.2">
      <c r="A11" s="51" t="s">
        <v>11</v>
      </c>
      <c r="B11" s="6">
        <v>54</v>
      </c>
      <c r="C11" s="7">
        <f t="shared" si="0"/>
        <v>4.2075080643904565E-4</v>
      </c>
      <c r="D11" s="6">
        <v>117</v>
      </c>
      <c r="E11" s="7">
        <f t="shared" si="1"/>
        <v>1.4402995823131211E-4</v>
      </c>
      <c r="F11" s="14">
        <v>450132000</v>
      </c>
      <c r="G11" s="7">
        <f t="shared" si="2"/>
        <v>1.8091432777764239E-3</v>
      </c>
      <c r="H11" s="14">
        <f t="shared" si="3"/>
        <v>3847282.0512820515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128342</v>
      </c>
      <c r="C13" s="11">
        <f t="shared" si="4"/>
        <v>1</v>
      </c>
      <c r="D13" s="10">
        <f t="shared" si="4"/>
        <v>812331</v>
      </c>
      <c r="E13" s="12">
        <f t="shared" si="4"/>
        <v>0.99999999999999989</v>
      </c>
      <c r="F13" s="15">
        <f t="shared" si="4"/>
        <v>248809481001</v>
      </c>
      <c r="G13" s="12">
        <f t="shared" si="4"/>
        <v>1</v>
      </c>
      <c r="H13" s="15">
        <f>F13/D13</f>
        <v>306290.76201819209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87902</v>
      </c>
      <c r="C16" s="7">
        <f t="shared" ref="C16:C22" si="5">B16/B$24</f>
        <v>0.98004281318289255</v>
      </c>
      <c r="D16" s="6">
        <v>298419</v>
      </c>
      <c r="E16" s="7">
        <f t="shared" ref="E16:E22" si="6">D16/D$24</f>
        <v>0.98208726329715468</v>
      </c>
      <c r="F16" s="20">
        <v>46658741703</v>
      </c>
      <c r="G16" s="7">
        <f t="shared" ref="G16:G22" si="7">F16/F$24</f>
        <v>0.92713808232098127</v>
      </c>
      <c r="H16" s="20">
        <f t="shared" ref="H16:H22" si="8">IF(D16=0,"-",+F16/D16)</f>
        <v>156353.11995214783</v>
      </c>
      <c r="J16" s="8"/>
      <c r="M16" s="1"/>
      <c r="N16" s="1"/>
    </row>
    <row r="17" spans="1:14" x14ac:dyDescent="0.2">
      <c r="A17" s="1" t="s">
        <v>6</v>
      </c>
      <c r="B17" s="6">
        <v>895</v>
      </c>
      <c r="C17" s="7">
        <f t="shared" si="5"/>
        <v>9.9785934085537178E-3</v>
      </c>
      <c r="D17" s="6">
        <v>2473</v>
      </c>
      <c r="E17" s="7">
        <f t="shared" si="6"/>
        <v>8.1385629002639348E-3</v>
      </c>
      <c r="F17" s="20">
        <v>1147138170</v>
      </c>
      <c r="G17" s="7">
        <f t="shared" si="7"/>
        <v>2.2794345588248402E-2</v>
      </c>
      <c r="H17" s="20">
        <f t="shared" si="8"/>
        <v>463865.01010917913</v>
      </c>
      <c r="J17" s="8"/>
      <c r="M17" s="1"/>
      <c r="N17" s="1"/>
    </row>
    <row r="18" spans="1:14" x14ac:dyDescent="0.2">
      <c r="A18" s="1" t="s">
        <v>7</v>
      </c>
      <c r="B18" s="6">
        <v>78</v>
      </c>
      <c r="C18" s="7">
        <f t="shared" si="5"/>
        <v>8.696427775052401E-4</v>
      </c>
      <c r="D18" s="6">
        <v>224</v>
      </c>
      <c r="E18" s="7">
        <f t="shared" si="6"/>
        <v>7.3717674470647864E-4</v>
      </c>
      <c r="F18" s="20">
        <v>47910000</v>
      </c>
      <c r="G18" s="7">
        <f t="shared" si="7"/>
        <v>9.5200135928959716E-4</v>
      </c>
      <c r="H18" s="20">
        <f t="shared" si="8"/>
        <v>213883.92857142858</v>
      </c>
      <c r="J18" s="8"/>
      <c r="M18" s="1"/>
      <c r="N18" s="1"/>
    </row>
    <row r="19" spans="1:14" x14ac:dyDescent="0.2">
      <c r="A19" s="1" t="s">
        <v>8</v>
      </c>
      <c r="B19" s="6">
        <v>179</v>
      </c>
      <c r="C19" s="7">
        <f t="shared" si="5"/>
        <v>1.9957186817107435E-3</v>
      </c>
      <c r="D19" s="6">
        <v>608</v>
      </c>
      <c r="E19" s="7">
        <f t="shared" si="6"/>
        <v>2.0009083070604418E-3</v>
      </c>
      <c r="F19" s="20">
        <v>288150000</v>
      </c>
      <c r="G19" s="7">
        <f t="shared" si="7"/>
        <v>5.7257188828907834E-3</v>
      </c>
      <c r="H19" s="20">
        <f t="shared" si="8"/>
        <v>473930.92105263157</v>
      </c>
      <c r="J19" s="8"/>
      <c r="M19" s="1"/>
      <c r="N19" s="1"/>
    </row>
    <row r="20" spans="1:14" x14ac:dyDescent="0.2">
      <c r="A20" s="1" t="s">
        <v>9</v>
      </c>
      <c r="B20" s="6">
        <v>570</v>
      </c>
      <c r="C20" s="7">
        <f t="shared" si="5"/>
        <v>6.3550818356152162E-3</v>
      </c>
      <c r="D20" s="6">
        <v>2030</v>
      </c>
      <c r="E20" s="7">
        <f t="shared" si="6"/>
        <v>6.6806642489024622E-3</v>
      </c>
      <c r="F20" s="20">
        <v>1406701523</v>
      </c>
      <c r="G20" s="7">
        <f t="shared" si="7"/>
        <v>2.7952030098324913E-2</v>
      </c>
      <c r="H20" s="20">
        <f t="shared" si="8"/>
        <v>692956.41527093598</v>
      </c>
      <c r="J20" s="8"/>
      <c r="M20" s="1"/>
      <c r="N20" s="1"/>
    </row>
    <row r="21" spans="1:14" x14ac:dyDescent="0.2">
      <c r="A21" s="1" t="s">
        <v>10</v>
      </c>
      <c r="B21" s="6">
        <v>58</v>
      </c>
      <c r="C21" s="7">
        <f t="shared" si="5"/>
        <v>6.46657449939794E-4</v>
      </c>
      <c r="D21" s="6">
        <v>91</v>
      </c>
      <c r="E21" s="7">
        <f t="shared" si="6"/>
        <v>2.9947805253700691E-4</v>
      </c>
      <c r="F21" s="20">
        <v>656952000</v>
      </c>
      <c r="G21" s="7">
        <f t="shared" si="7"/>
        <v>1.3054042934419108E-2</v>
      </c>
      <c r="H21" s="20">
        <f t="shared" si="8"/>
        <v>7219252.7472527474</v>
      </c>
      <c r="J21" s="8"/>
      <c r="M21" s="1"/>
      <c r="N21" s="1"/>
    </row>
    <row r="22" spans="1:14" x14ac:dyDescent="0.2">
      <c r="A22" s="1" t="s">
        <v>11</v>
      </c>
      <c r="B22" s="6">
        <v>10</v>
      </c>
      <c r="C22" s="7">
        <f t="shared" si="5"/>
        <v>1.1149266378272309E-4</v>
      </c>
      <c r="D22" s="6">
        <v>17</v>
      </c>
      <c r="E22" s="7">
        <f t="shared" si="6"/>
        <v>5.5946449375045248E-5</v>
      </c>
      <c r="F22" s="20">
        <v>119965000</v>
      </c>
      <c r="G22" s="7">
        <f t="shared" si="7"/>
        <v>2.3837788158458887E-3</v>
      </c>
      <c r="H22" s="20">
        <f t="shared" si="8"/>
        <v>7056764.7058823528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89692</v>
      </c>
      <c r="C24" s="11">
        <f t="shared" si="9"/>
        <v>0.99999999999999989</v>
      </c>
      <c r="D24" s="10">
        <f t="shared" si="9"/>
        <v>303862</v>
      </c>
      <c r="E24" s="11">
        <f t="shared" si="9"/>
        <v>1.0000000000000002</v>
      </c>
      <c r="F24" s="21">
        <f t="shared" si="9"/>
        <v>50325558396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122208</v>
      </c>
      <c r="C27" s="7">
        <f>B27/B$35</f>
        <v>0.96081514560664194</v>
      </c>
      <c r="D27" s="6">
        <v>474597</v>
      </c>
      <c r="E27" s="7">
        <f>D27/D$35</f>
        <v>0.93338433611488603</v>
      </c>
      <c r="F27" s="20">
        <v>121304425736</v>
      </c>
      <c r="G27" s="7">
        <f>F27/F$35</f>
        <v>0.61115491947126721</v>
      </c>
      <c r="H27" s="20">
        <f t="shared" ref="H27:H33" si="10">IF(D27=0,"-",+F27/D27)</f>
        <v>255594.59022286275</v>
      </c>
      <c r="J27" s="8"/>
    </row>
    <row r="28" spans="1:14" x14ac:dyDescent="0.2">
      <c r="A28" s="1" t="s">
        <v>6</v>
      </c>
      <c r="B28" s="6">
        <v>1704</v>
      </c>
      <c r="C28" s="7">
        <f t="shared" ref="C28:C33" si="11">B28/B$35</f>
        <v>1.3397068998050193E-2</v>
      </c>
      <c r="D28" s="6">
        <v>6463</v>
      </c>
      <c r="E28" s="7">
        <f t="shared" ref="E28:E33" si="12">D28/D$35</f>
        <v>1.2710706060743133E-2</v>
      </c>
      <c r="F28" s="20">
        <v>3948987122</v>
      </c>
      <c r="G28" s="7">
        <f t="shared" ref="G28:G33" si="13">F28/F$35</f>
        <v>1.9895753117791924E-2</v>
      </c>
      <c r="H28" s="20">
        <f t="shared" si="10"/>
        <v>611014.56320594146</v>
      </c>
      <c r="J28" s="8"/>
    </row>
    <row r="29" spans="1:14" x14ac:dyDescent="0.2">
      <c r="A29" s="1" t="s">
        <v>7</v>
      </c>
      <c r="B29" s="6">
        <v>161</v>
      </c>
      <c r="C29" s="7">
        <f t="shared" si="11"/>
        <v>1.2658028806843199E-3</v>
      </c>
      <c r="D29" s="6">
        <v>571</v>
      </c>
      <c r="E29" s="7">
        <f t="shared" si="12"/>
        <v>1.122978982002836E-3</v>
      </c>
      <c r="F29" s="20">
        <v>487797165</v>
      </c>
      <c r="G29" s="7">
        <f t="shared" si="13"/>
        <v>2.4576155015374121E-3</v>
      </c>
      <c r="H29" s="20">
        <f t="shared" si="10"/>
        <v>854285.75306479866</v>
      </c>
      <c r="J29" s="8"/>
    </row>
    <row r="30" spans="1:14" x14ac:dyDescent="0.2">
      <c r="A30" s="1" t="s">
        <v>8</v>
      </c>
      <c r="B30" s="6">
        <v>349</v>
      </c>
      <c r="C30" s="7">
        <f t="shared" si="11"/>
        <v>2.7438832630983082E-3</v>
      </c>
      <c r="D30" s="6">
        <v>2121</v>
      </c>
      <c r="E30" s="7">
        <f t="shared" si="12"/>
        <v>4.1713457457583447E-3</v>
      </c>
      <c r="F30" s="20">
        <v>3168220000</v>
      </c>
      <c r="G30" s="7">
        <f t="shared" si="13"/>
        <v>1.5962098886492831E-2</v>
      </c>
      <c r="H30" s="20">
        <f t="shared" si="10"/>
        <v>1493738.8024516737</v>
      </c>
      <c r="J30" s="8"/>
    </row>
    <row r="31" spans="1:14" x14ac:dyDescent="0.2">
      <c r="A31" s="1" t="s">
        <v>9</v>
      </c>
      <c r="B31" s="6">
        <v>2171</v>
      </c>
      <c r="C31" s="7">
        <f t="shared" si="11"/>
        <v>1.706868356500409E-2</v>
      </c>
      <c r="D31" s="6">
        <v>23284</v>
      </c>
      <c r="E31" s="7">
        <f t="shared" si="12"/>
        <v>4.5792368856311792E-2</v>
      </c>
      <c r="F31" s="20">
        <v>55884014582</v>
      </c>
      <c r="G31" s="7">
        <f t="shared" si="13"/>
        <v>0.28155436394318939</v>
      </c>
      <c r="H31" s="20">
        <f t="shared" si="10"/>
        <v>2400103.7013399759</v>
      </c>
      <c r="J31" s="8"/>
    </row>
    <row r="32" spans="1:14" x14ac:dyDescent="0.2">
      <c r="A32" s="1" t="s">
        <v>10</v>
      </c>
      <c r="B32" s="6">
        <v>545</v>
      </c>
      <c r="C32" s="7">
        <f t="shared" si="11"/>
        <v>4.2848606830618282E-3</v>
      </c>
      <c r="D32" s="6">
        <v>1333</v>
      </c>
      <c r="E32" s="7">
        <f t="shared" si="12"/>
        <v>2.6215954168297378E-3</v>
      </c>
      <c r="F32" s="20">
        <v>13360311000</v>
      </c>
      <c r="G32" s="7">
        <f t="shared" si="13"/>
        <v>6.7311804526294872E-2</v>
      </c>
      <c r="H32" s="20">
        <f t="shared" si="10"/>
        <v>10022738.934733683</v>
      </c>
      <c r="J32" s="8"/>
    </row>
    <row r="33" spans="1:14" x14ac:dyDescent="0.2">
      <c r="A33" s="1" t="s">
        <v>11</v>
      </c>
      <c r="B33" s="6">
        <v>54</v>
      </c>
      <c r="C33" s="7">
        <f t="shared" si="11"/>
        <v>4.2455500345933705E-4</v>
      </c>
      <c r="D33" s="6">
        <v>100</v>
      </c>
      <c r="E33" s="7">
        <f t="shared" si="12"/>
        <v>1.9666882346809736E-4</v>
      </c>
      <c r="F33" s="20">
        <v>330167000</v>
      </c>
      <c r="G33" s="7">
        <f t="shared" si="13"/>
        <v>1.6634445534264284E-3</v>
      </c>
      <c r="H33" s="20">
        <f t="shared" si="10"/>
        <v>3301670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127192</v>
      </c>
      <c r="C35" s="11">
        <f t="shared" si="14"/>
        <v>1</v>
      </c>
      <c r="D35" s="10">
        <f t="shared" si="14"/>
        <v>508469</v>
      </c>
      <c r="E35" s="11">
        <f t="shared" si="14"/>
        <v>1</v>
      </c>
      <c r="F35" s="21">
        <f t="shared" si="14"/>
        <v>198483922605</v>
      </c>
      <c r="G35" s="11">
        <f t="shared" si="14"/>
        <v>0.99999999999999989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104986</v>
      </c>
      <c r="C38" s="7">
        <f t="shared" ref="C38:C44" si="15">B38/B$46</f>
        <v>0.9578665012225831</v>
      </c>
      <c r="D38" s="6">
        <v>287529</v>
      </c>
      <c r="E38" s="7">
        <f t="shared" ref="E38:E44" si="16">D38/D$46</f>
        <v>0.93819011198412905</v>
      </c>
      <c r="F38" s="20">
        <v>72217569050</v>
      </c>
      <c r="G38" s="7">
        <f t="shared" ref="G38:G44" si="17">F38/F$46</f>
        <v>0.60412178700125629</v>
      </c>
      <c r="H38" s="20">
        <f t="shared" ref="H38:H44" si="18">IF(D38=0,"-",+F38/D38)</f>
        <v>251166.20949539004</v>
      </c>
      <c r="J38" s="8"/>
      <c r="N38" s="1"/>
    </row>
    <row r="39" spans="1:14" x14ac:dyDescent="0.2">
      <c r="A39" s="1" t="s">
        <v>6</v>
      </c>
      <c r="B39" s="6">
        <v>1519</v>
      </c>
      <c r="C39" s="7">
        <f t="shared" si="15"/>
        <v>1.385898324878654E-2</v>
      </c>
      <c r="D39" s="6">
        <v>4846</v>
      </c>
      <c r="E39" s="7">
        <f t="shared" si="16"/>
        <v>1.5812211229737139E-2</v>
      </c>
      <c r="F39" s="20">
        <v>3016269622</v>
      </c>
      <c r="G39" s="7">
        <f t="shared" si="17"/>
        <v>2.5232006810678487E-2</v>
      </c>
      <c r="H39" s="20">
        <f t="shared" si="18"/>
        <v>622424.6021460999</v>
      </c>
      <c r="J39" s="8"/>
      <c r="N39" s="1"/>
    </row>
    <row r="40" spans="1:14" x14ac:dyDescent="0.2">
      <c r="A40" s="1" t="s">
        <v>7</v>
      </c>
      <c r="B40" s="6">
        <v>150</v>
      </c>
      <c r="C40" s="7">
        <f t="shared" si="15"/>
        <v>1.3685631911244116E-3</v>
      </c>
      <c r="D40" s="6">
        <v>475</v>
      </c>
      <c r="E40" s="7">
        <f t="shared" si="16"/>
        <v>1.5498968910699835E-3</v>
      </c>
      <c r="F40" s="20">
        <v>426922165</v>
      </c>
      <c r="G40" s="7">
        <f t="shared" si="17"/>
        <v>3.5713329127940951E-3</v>
      </c>
      <c r="H40" s="20">
        <f t="shared" si="18"/>
        <v>898783.50526315789</v>
      </c>
      <c r="J40" s="8"/>
      <c r="N40" s="1"/>
    </row>
    <row r="41" spans="1:14" x14ac:dyDescent="0.2">
      <c r="A41" s="1" t="s">
        <v>8</v>
      </c>
      <c r="B41" s="6">
        <v>318</v>
      </c>
      <c r="C41" s="7">
        <f t="shared" si="15"/>
        <v>2.9013539651837525E-3</v>
      </c>
      <c r="D41" s="6">
        <v>1351</v>
      </c>
      <c r="E41" s="7">
        <f t="shared" si="16"/>
        <v>4.4082330522853637E-3</v>
      </c>
      <c r="F41" s="20">
        <v>2118740000</v>
      </c>
      <c r="G41" s="7">
        <f t="shared" si="17"/>
        <v>1.7723900317176928E-2</v>
      </c>
      <c r="H41" s="20">
        <f t="shared" si="18"/>
        <v>1568275.3515914138</v>
      </c>
      <c r="J41" s="8"/>
      <c r="N41" s="1"/>
    </row>
    <row r="42" spans="1:14" x14ac:dyDescent="0.2">
      <c r="A42" s="1" t="s">
        <v>9</v>
      </c>
      <c r="B42" s="6">
        <v>2039</v>
      </c>
      <c r="C42" s="7">
        <f t="shared" si="15"/>
        <v>1.8603335644684499E-2</v>
      </c>
      <c r="D42" s="6">
        <v>10962</v>
      </c>
      <c r="E42" s="7">
        <f t="shared" si="16"/>
        <v>3.5768357305071913E-2</v>
      </c>
      <c r="F42" s="20">
        <v>29047252210</v>
      </c>
      <c r="G42" s="7">
        <f t="shared" si="17"/>
        <v>0.24298904191072868</v>
      </c>
      <c r="H42" s="20">
        <f t="shared" si="18"/>
        <v>2649813.1919357781</v>
      </c>
      <c r="J42" s="8"/>
      <c r="N42" s="1"/>
    </row>
    <row r="43" spans="1:14" x14ac:dyDescent="0.2">
      <c r="A43" s="1" t="s">
        <v>10</v>
      </c>
      <c r="B43" s="6">
        <v>542</v>
      </c>
      <c r="C43" s="7">
        <f t="shared" si="15"/>
        <v>4.9450749972628737E-3</v>
      </c>
      <c r="D43" s="6">
        <v>1231</v>
      </c>
      <c r="E43" s="7">
        <f t="shared" si="16"/>
        <v>4.0166801534887364E-3</v>
      </c>
      <c r="F43" s="20">
        <v>12428041000</v>
      </c>
      <c r="G43" s="7">
        <f t="shared" si="17"/>
        <v>0.10396431833154983</v>
      </c>
      <c r="H43" s="20">
        <f t="shared" si="18"/>
        <v>10095890.33306255</v>
      </c>
      <c r="J43" s="8"/>
      <c r="N43" s="1"/>
    </row>
    <row r="44" spans="1:14" x14ac:dyDescent="0.2">
      <c r="A44" s="1" t="s">
        <v>11</v>
      </c>
      <c r="B44" s="6">
        <v>50</v>
      </c>
      <c r="C44" s="7">
        <f t="shared" si="15"/>
        <v>4.5618773037480386E-4</v>
      </c>
      <c r="D44" s="6">
        <v>78</v>
      </c>
      <c r="E44" s="7">
        <f t="shared" si="16"/>
        <v>2.5450938421780784E-4</v>
      </c>
      <c r="F44" s="20">
        <v>286614000</v>
      </c>
      <c r="G44" s="7">
        <f t="shared" si="17"/>
        <v>2.3976127158156961E-3</v>
      </c>
      <c r="H44" s="20">
        <f t="shared" si="18"/>
        <v>3674538.4615384615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109604</v>
      </c>
      <c r="C46" s="11">
        <f t="shared" si="19"/>
        <v>1</v>
      </c>
      <c r="D46" s="10">
        <f t="shared" si="19"/>
        <v>306472</v>
      </c>
      <c r="E46" s="11">
        <f t="shared" si="19"/>
        <v>0.99999999999999989</v>
      </c>
      <c r="F46" s="10">
        <f t="shared" si="19"/>
        <v>119541408047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96264</v>
      </c>
      <c r="C49" s="7">
        <f t="shared" ref="C49:C55" si="20">B49/B$57</f>
        <v>0.96728295819935695</v>
      </c>
      <c r="D49" s="6">
        <v>187068</v>
      </c>
      <c r="E49" s="7">
        <f t="shared" ref="E49:E55" si="21">D49/D$57</f>
        <v>0.92609296177666001</v>
      </c>
      <c r="F49" s="20">
        <v>49086856686</v>
      </c>
      <c r="G49" s="7">
        <f t="shared" ref="G49:G55" si="22">F49/F$57</f>
        <v>0.62180508134099666</v>
      </c>
      <c r="H49" s="20">
        <f t="shared" ref="H49:H55" si="23">IF(D49=0,"-",+F49/D49)</f>
        <v>262401.14122137404</v>
      </c>
      <c r="J49" s="8"/>
      <c r="N49" s="1"/>
    </row>
    <row r="50" spans="1:14" x14ac:dyDescent="0.2">
      <c r="A50" s="1" t="s">
        <v>6</v>
      </c>
      <c r="B50" s="6">
        <v>909</v>
      </c>
      <c r="C50" s="7">
        <f t="shared" si="20"/>
        <v>9.1338424437299032E-3</v>
      </c>
      <c r="D50" s="6">
        <v>1617</v>
      </c>
      <c r="E50" s="7">
        <f t="shared" si="21"/>
        <v>8.0050693822185486E-3</v>
      </c>
      <c r="F50" s="20">
        <v>932717500</v>
      </c>
      <c r="G50" s="7">
        <f t="shared" si="22"/>
        <v>1.1815148088736412E-2</v>
      </c>
      <c r="H50" s="20">
        <f t="shared" si="23"/>
        <v>576819.72789115645</v>
      </c>
      <c r="J50" s="8"/>
      <c r="N50" s="1"/>
    </row>
    <row r="51" spans="1:14" x14ac:dyDescent="0.2">
      <c r="A51" s="1" t="s">
        <v>7</v>
      </c>
      <c r="B51" s="6">
        <v>55</v>
      </c>
      <c r="C51" s="7">
        <f t="shared" si="20"/>
        <v>5.5265273311897107E-4</v>
      </c>
      <c r="D51" s="6">
        <v>96</v>
      </c>
      <c r="E51" s="7">
        <f t="shared" si="21"/>
        <v>4.7525458298885629E-4</v>
      </c>
      <c r="F51" s="20">
        <v>60875000</v>
      </c>
      <c r="G51" s="7">
        <f t="shared" si="22"/>
        <v>7.7113074419835482E-4</v>
      </c>
      <c r="H51" s="20">
        <f t="shared" si="23"/>
        <v>634114.58333333337</v>
      </c>
      <c r="J51" s="8"/>
      <c r="N51" s="1"/>
    </row>
    <row r="52" spans="1:14" x14ac:dyDescent="0.2">
      <c r="A52" s="1" t="s">
        <v>8</v>
      </c>
      <c r="B52" s="6">
        <v>303</v>
      </c>
      <c r="C52" s="7">
        <f t="shared" si="20"/>
        <v>3.0446141479099679E-3</v>
      </c>
      <c r="D52" s="6">
        <v>770</v>
      </c>
      <c r="E52" s="7">
        <f t="shared" si="21"/>
        <v>3.8119378010564513E-3</v>
      </c>
      <c r="F52" s="20">
        <v>1049480000</v>
      </c>
      <c r="G52" s="7">
        <f t="shared" si="22"/>
        <v>1.3294230692752188E-2</v>
      </c>
      <c r="H52" s="20">
        <f t="shared" si="23"/>
        <v>1362961.0389610389</v>
      </c>
      <c r="J52" s="8"/>
      <c r="N52" s="1"/>
    </row>
    <row r="53" spans="1:14" x14ac:dyDescent="0.2">
      <c r="A53" s="1" t="s">
        <v>9</v>
      </c>
      <c r="B53" s="6">
        <v>1926</v>
      </c>
      <c r="C53" s="7">
        <f t="shared" si="20"/>
        <v>1.9352893890675241E-2</v>
      </c>
      <c r="D53" s="6">
        <v>12322</v>
      </c>
      <c r="E53" s="7">
        <f t="shared" si="21"/>
        <v>6.100090595404882E-2</v>
      </c>
      <c r="F53" s="20">
        <v>26836762372</v>
      </c>
      <c r="G53" s="7">
        <f t="shared" si="22"/>
        <v>0.33995322447301463</v>
      </c>
      <c r="H53" s="20">
        <f t="shared" si="23"/>
        <v>2177955.069956176</v>
      </c>
      <c r="J53" s="8"/>
      <c r="N53" s="1"/>
    </row>
    <row r="54" spans="1:14" x14ac:dyDescent="0.2">
      <c r="A54" s="1" t="s">
        <v>10</v>
      </c>
      <c r="B54" s="6">
        <v>49</v>
      </c>
      <c r="C54" s="7">
        <f t="shared" si="20"/>
        <v>4.9236334405144695E-4</v>
      </c>
      <c r="D54" s="6">
        <v>102</v>
      </c>
      <c r="E54" s="7">
        <f t="shared" si="21"/>
        <v>5.0495799442565976E-4</v>
      </c>
      <c r="F54" s="20">
        <v>932270000</v>
      </c>
      <c r="G54" s="7">
        <f t="shared" si="22"/>
        <v>1.1809479406879675E-2</v>
      </c>
      <c r="H54" s="20">
        <f t="shared" si="23"/>
        <v>9139901.9607843142</v>
      </c>
      <c r="J54" s="8"/>
      <c r="N54" s="1"/>
    </row>
    <row r="55" spans="1:14" x14ac:dyDescent="0.2">
      <c r="A55" s="1" t="s">
        <v>11</v>
      </c>
      <c r="B55" s="6">
        <v>14</v>
      </c>
      <c r="C55" s="7">
        <f t="shared" si="20"/>
        <v>1.4067524115755626E-4</v>
      </c>
      <c r="D55" s="6">
        <v>22</v>
      </c>
      <c r="E55" s="7">
        <f t="shared" si="21"/>
        <v>1.089125086016129E-4</v>
      </c>
      <c r="F55" s="20">
        <v>43553000</v>
      </c>
      <c r="G55" s="7">
        <f t="shared" si="22"/>
        <v>5.5170525342211E-4</v>
      </c>
      <c r="H55" s="20">
        <f t="shared" si="23"/>
        <v>1979681.8181818181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99520</v>
      </c>
      <c r="C57" s="11">
        <f t="shared" si="24"/>
        <v>1.0000000000000002</v>
      </c>
      <c r="D57" s="10">
        <f t="shared" si="24"/>
        <v>201997</v>
      </c>
      <c r="E57" s="11">
        <f t="shared" si="24"/>
        <v>0.99999999999999989</v>
      </c>
      <c r="F57" s="10">
        <f t="shared" si="24"/>
        <v>78942514558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/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2019-05-03T14:04:30Z</dcterms:modified>
</cp:coreProperties>
</file>