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bookViews>
    <workbookView xWindow="360" yWindow="315" windowWidth="11460" windowHeight="6090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71027"/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G8" i="16"/>
  <c r="H8" i="16"/>
  <c r="H9" i="16"/>
  <c r="H10" i="16"/>
  <c r="H11" i="16"/>
  <c r="B13" i="16"/>
  <c r="C5" i="16" s="1"/>
  <c r="D13" i="16"/>
  <c r="E7" i="16" s="1"/>
  <c r="F13" i="16"/>
  <c r="G5" i="16" s="1"/>
  <c r="H16" i="16"/>
  <c r="H17" i="16"/>
  <c r="H18" i="16"/>
  <c r="H19" i="16"/>
  <c r="H20" i="16"/>
  <c r="H21" i="16"/>
  <c r="G22" i="16"/>
  <c r="H22" i="16"/>
  <c r="B24" i="16"/>
  <c r="C16" i="16" s="1"/>
  <c r="D24" i="16"/>
  <c r="E16" i="16" s="1"/>
  <c r="F24" i="16"/>
  <c r="G16" i="16" s="1"/>
  <c r="H27" i="16"/>
  <c r="H28" i="16"/>
  <c r="H29" i="16"/>
  <c r="H30" i="16"/>
  <c r="H31" i="16"/>
  <c r="H32" i="16"/>
  <c r="H33" i="16"/>
  <c r="B35" i="16"/>
  <c r="C27" i="16" s="1"/>
  <c r="D35" i="16"/>
  <c r="E27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44" i="16" s="1"/>
  <c r="H49" i="16"/>
  <c r="H50" i="16"/>
  <c r="H51" i="16"/>
  <c r="H52" i="16"/>
  <c r="H53" i="16"/>
  <c r="H54" i="16"/>
  <c r="H55" i="16"/>
  <c r="B57" i="16"/>
  <c r="C51" i="16" s="1"/>
  <c r="D57" i="16"/>
  <c r="E50" i="16" s="1"/>
  <c r="F57" i="16"/>
  <c r="G49" i="16" s="1"/>
  <c r="E49" i="16" l="1"/>
  <c r="E53" i="16"/>
  <c r="E32" i="16"/>
  <c r="E28" i="16"/>
  <c r="E35" i="16" s="1"/>
  <c r="E33" i="16"/>
  <c r="E30" i="16"/>
  <c r="E29" i="16"/>
  <c r="E31" i="16"/>
  <c r="G19" i="16"/>
  <c r="G17" i="16"/>
  <c r="G24" i="16" s="1"/>
  <c r="G21" i="16"/>
  <c r="G18" i="16"/>
  <c r="C24" i="16"/>
  <c r="G11" i="16"/>
  <c r="G6" i="16"/>
  <c r="G10" i="16"/>
  <c r="G9" i="16"/>
  <c r="E11" i="16"/>
  <c r="H13" i="16"/>
  <c r="G38" i="16"/>
  <c r="E51" i="16"/>
  <c r="G40" i="16"/>
  <c r="E54" i="16"/>
  <c r="G43" i="16"/>
  <c r="G39" i="16"/>
  <c r="E9" i="16"/>
  <c r="E6" i="16"/>
  <c r="G41" i="16"/>
  <c r="G20" i="16"/>
  <c r="E8" i="16"/>
  <c r="E5" i="16"/>
  <c r="E52" i="16"/>
  <c r="E55" i="16"/>
  <c r="E10" i="16"/>
  <c r="G7" i="16"/>
  <c r="G13" i="16" s="1"/>
  <c r="G42" i="16"/>
  <c r="E6" i="43869"/>
  <c r="E9" i="43869" s="1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17" i="16"/>
  <c r="E24" i="16" s="1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5" i="16"/>
  <c r="G55" i="16"/>
  <c r="G54" i="16"/>
  <c r="G53" i="16"/>
  <c r="G52" i="16"/>
  <c r="G57" i="16" s="1"/>
  <c r="G51" i="16"/>
  <c r="G50" i="16"/>
  <c r="C44" i="16"/>
  <c r="C43" i="16"/>
  <c r="C42" i="16"/>
  <c r="C41" i="16"/>
  <c r="C40" i="16"/>
  <c r="C39" i="16"/>
  <c r="C46" i="16" s="1"/>
  <c r="G33" i="16"/>
  <c r="G32" i="16"/>
  <c r="G31" i="16"/>
  <c r="G30" i="16"/>
  <c r="G29" i="16"/>
  <c r="G28" i="16"/>
  <c r="G35" i="16" s="1"/>
  <c r="C22" i="16"/>
  <c r="C21" i="16"/>
  <c r="C20" i="16"/>
  <c r="C19" i="16"/>
  <c r="C18" i="16"/>
  <c r="C17" i="16"/>
  <c r="E57" i="16" l="1"/>
  <c r="C57" i="16"/>
  <c r="G46" i="16"/>
  <c r="E13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<sst xmlns="http://schemas.openxmlformats.org/spreadsheetml/2006/main" count="117" uniqueCount="50">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</sst>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E0-44A4-B823-E8016C71B03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690060</c:v>
                </c:pt>
                <c:pt idx="1">
                  <c:v>155045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0-44A4-B823-E8016C71B0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83D-4ADF-94F8-81CF33EF31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3D-4ADF-94F8-81CF33EF31B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3D-4ADF-94F8-81CF33EF31B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3D-4ADF-94F8-81CF33EF31B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83D-4ADF-94F8-81CF33EF31B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3D-4ADF-94F8-81CF33EF31B6}"/>
              </c:ext>
            </c:extLst>
          </c:dPt>
          <c:dLbls>
            <c:dLbl>
              <c:idx val="1"/>
              <c:layout>
                <c:manualLayout>
                  <c:x val="0.15290659645462298"/>
                  <c:y val="-0.429045127423588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3D-4ADF-94F8-81CF33EF31B6}"/>
                </c:ext>
              </c:extLst>
            </c:dLbl>
            <c:dLbl>
              <c:idx val="2"/>
              <c:layout>
                <c:manualLayout>
                  <c:x val="0.15491641620507215"/>
                  <c:y val="-0.264885953771907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3D-4ADF-94F8-81CF33EF31B6}"/>
                </c:ext>
              </c:extLst>
            </c:dLbl>
            <c:dLbl>
              <c:idx val="3"/>
              <c:layout>
                <c:manualLayout>
                  <c:x val="0.15467166761883472"/>
                  <c:y val="-0.104574379815426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3D-4ADF-94F8-81CF33EF31B6}"/>
                </c:ext>
              </c:extLst>
            </c:dLbl>
            <c:dLbl>
              <c:idx val="4"/>
              <c:layout>
                <c:manualLayout>
                  <c:x val="0.16954933472432665"/>
                  <c:y val="3.9442553551773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3D-4ADF-94F8-81CF33EF31B6}"/>
                </c:ext>
              </c:extLst>
            </c:dLbl>
            <c:dLbl>
              <c:idx val="5"/>
              <c:layout>
                <c:manualLayout>
                  <c:x val="0.15147321095904021"/>
                  <c:y val="0.17814613495893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3D-4ADF-94F8-81CF33EF31B6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3D-4ADF-94F8-81CF33EF31B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845105</c:v>
                </c:pt>
                <c:pt idx="1">
                  <c:v>7576</c:v>
                </c:pt>
                <c:pt idx="2">
                  <c:v>1048</c:v>
                </c:pt>
                <c:pt idx="3">
                  <c:v>2014</c:v>
                </c:pt>
                <c:pt idx="4">
                  <c:v>19866</c:v>
                </c:pt>
                <c:pt idx="5">
                  <c:v>1237</c:v>
                </c:pt>
                <c:pt idx="6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3D-4ADF-94F8-81CF33EF31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144-4C0B-830D-9D5D126467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44-4C0B-830D-9D5D126467B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44-4C0B-830D-9D5D126467B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44-4C0B-830D-9D5D126467B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44-4C0B-830D-9D5D126467B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44-4C0B-830D-9D5D126467B5}"/>
              </c:ext>
            </c:extLst>
          </c:dPt>
          <c:dLbls>
            <c:dLbl>
              <c:idx val="1"/>
              <c:layout>
                <c:manualLayout>
                  <c:x val="-0.14001473790539593"/>
                  <c:y val="0.11733823492883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44-4C0B-830D-9D5D126467B5}"/>
                </c:ext>
              </c:extLst>
            </c:dLbl>
            <c:dLbl>
              <c:idx val="2"/>
              <c:layout>
                <c:manualLayout>
                  <c:x val="-0.13325898142858325"/>
                  <c:y val="-8.04590277950271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44-4C0B-830D-9D5D126467B5}"/>
                </c:ext>
              </c:extLst>
            </c:dLbl>
            <c:dLbl>
              <c:idx val="3"/>
              <c:layout>
                <c:manualLayout>
                  <c:x val="0.19336694900519139"/>
                  <c:y val="-1.2807736572360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44-4C0B-830D-9D5D126467B5}"/>
                </c:ext>
              </c:extLst>
            </c:dLbl>
            <c:dLbl>
              <c:idx val="4"/>
              <c:layout>
                <c:manualLayout>
                  <c:x val="0.12841898705879431"/>
                  <c:y val="-6.7954329052716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44-4C0B-830D-9D5D126467B5}"/>
                </c:ext>
              </c:extLst>
            </c:dLbl>
            <c:dLbl>
              <c:idx val="5"/>
              <c:layout>
                <c:manualLayout>
                  <c:x val="8.874131664141352E-2"/>
                  <c:y val="-9.298955927039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44-4C0B-830D-9D5D126467B5}"/>
                </c:ext>
              </c:extLst>
            </c:dLbl>
            <c:dLbl>
              <c:idx val="6"/>
              <c:layout>
                <c:manualLayout>
                  <c:x val="9.2891030577013839E-2"/>
                  <c:y val="1.0496038152959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44-4C0B-830D-9D5D126467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157600746401</c:v>
                </c:pt>
                <c:pt idx="1">
                  <c:v>4664282161</c:v>
                </c:pt>
                <c:pt idx="2">
                  <c:v>1470643322</c:v>
                </c:pt>
                <c:pt idx="3">
                  <c:v>1977204653</c:v>
                </c:pt>
                <c:pt idx="4">
                  <c:v>80347335500</c:v>
                </c:pt>
                <c:pt idx="5">
                  <c:v>14200651000</c:v>
                </c:pt>
                <c:pt idx="6">
                  <c:v>620573982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44-4C0B-830D-9D5D126467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27-4C80-874B-6EA99A5DCF0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100269328126</c:v>
                </c:pt>
                <c:pt idx="1">
                  <c:v>57331418275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7-4C80-874B-6EA99A5DCF0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186486.58616503276</c:v>
                </c:pt>
                <c:pt idx="1">
                  <c:v>134009.87764190329</c:v>
                </c:pt>
                <c:pt idx="2">
                  <c:v>221417.27602857846</c:v>
                </c:pt>
                <c:pt idx="3">
                  <c:v>217165.41788018096</c:v>
                </c:pt>
                <c:pt idx="4">
                  <c:v>229121.64808348852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A-436B-99B6-D97D506B68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11479911.883589329</c:v>
                </c:pt>
                <c:pt idx="1">
                  <c:v>4428350</c:v>
                </c:pt>
                <c:pt idx="2">
                  <c:v>11967487.46758859</c:v>
                </c:pt>
                <c:pt idx="3">
                  <c:v>11777219.047619049</c:v>
                </c:pt>
                <c:pt idx="4">
                  <c:v>13834607.476635514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5-4350-AAA9-895FBEBFFF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615665.54395459348</c:v>
                </c:pt>
                <c:pt idx="1">
                  <c:v>468880.36418209103</c:v>
                </c:pt>
                <c:pt idx="2">
                  <c:v>668278.70055585436</c:v>
                </c:pt>
                <c:pt idx="3">
                  <c:v>642706.24877832073</c:v>
                </c:pt>
                <c:pt idx="4">
                  <c:v>775373.74976744188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0-428B-BFD9-4A48E7E3F6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1403285.6125954199</c:v>
                </c:pt>
                <c:pt idx="1">
                  <c:v>1094770.0283018867</c:v>
                </c:pt>
                <c:pt idx="2">
                  <c:v>1481521.6220095693</c:v>
                </c:pt>
                <c:pt idx="3">
                  <c:v>1359647.0818791946</c:v>
                </c:pt>
                <c:pt idx="4">
                  <c:v>2479285.7142857141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0-4198-9E92-8AC02B674D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981730.21499503474</c:v>
                </c:pt>
                <c:pt idx="1">
                  <c:v>370738.46153846156</c:v>
                </c:pt>
                <c:pt idx="2">
                  <c:v>1194391.3340026774</c:v>
                </c:pt>
                <c:pt idx="3">
                  <c:v>1503004.6357354394</c:v>
                </c:pt>
                <c:pt idx="4">
                  <c:v>544442.73804573808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9-41D7-8B2A-0EBD3A5415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4044464.6884123627</c:v>
                </c:pt>
                <c:pt idx="1">
                  <c:v>594656.33210719912</c:v>
                </c:pt>
                <c:pt idx="2">
                  <c:v>4409937.3434281582</c:v>
                </c:pt>
                <c:pt idx="3">
                  <c:v>4144180.4292284111</c:v>
                </c:pt>
                <c:pt idx="4">
                  <c:v>4727916.2386891665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8-4917-BD71-A29A9F5081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A37-4AA4-B779-1FD5D6CCDC6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37-4AA4-B779-1FD5D6CCDC6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37-4AA4-B779-1FD5D6CCDC6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37-4AA4-B779-1FD5D6CCDC6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A37-4AA4-B779-1FD5D6CCDC6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37-4AA4-B779-1FD5D6CCDC6A}"/>
              </c:ext>
            </c:extLst>
          </c:dPt>
          <c:dLbls>
            <c:dLbl>
              <c:idx val="1"/>
              <c:layout>
                <c:manualLayout>
                  <c:x val="0.12070857862010151"/>
                  <c:y val="-0.434130588045426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37-4AA4-B779-1FD5D6CCDC6A}"/>
                </c:ext>
              </c:extLst>
            </c:dLbl>
            <c:dLbl>
              <c:idx val="2"/>
              <c:layout>
                <c:manualLayout>
                  <c:x val="0.14387308841915267"/>
                  <c:y val="-0.28452564788624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37-4AA4-B779-1FD5D6CCDC6A}"/>
                </c:ext>
              </c:extLst>
            </c:dLbl>
            <c:dLbl>
              <c:idx val="3"/>
              <c:layout>
                <c:manualLayout>
                  <c:x val="0.16886526408173741"/>
                  <c:y val="-0.1315709808118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37-4AA4-B779-1FD5D6CCDC6A}"/>
                </c:ext>
              </c:extLst>
            </c:dLbl>
            <c:dLbl>
              <c:idx val="4"/>
              <c:layout>
                <c:manualLayout>
                  <c:x val="0.18795267310829047"/>
                  <c:y val="6.51479244706062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37-4AA4-B779-1FD5D6CCDC6A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37-4AA4-B779-1FD5D6CCDC6A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37-4AA4-B779-1FD5D6CCDC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120781</c:v>
                </c:pt>
                <c:pt idx="1">
                  <c:v>1865</c:v>
                </c:pt>
                <c:pt idx="2">
                  <c:v>260</c:v>
                </c:pt>
                <c:pt idx="3">
                  <c:v>262</c:v>
                </c:pt>
                <c:pt idx="4">
                  <c:v>2197</c:v>
                </c:pt>
                <c:pt idx="5">
                  <c:v>613</c:v>
                </c:pt>
                <c:pt idx="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37-4AA4-B779-1FD5D6CCDC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DC5E7E-0AF0-4A05-B661-EAE1C7DEE0E0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00AA1AD-6E90-4AE1-A5A4-535AE547332F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CEEE6B74-F084-451D-B84F-933A2483A27F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845,105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342EED5-5BA4-4BB4-80E3-CA72A235B8AE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854007A-E88D-4856-9115-79E7DA90FA30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6AC6F00C-A08D-4729-BCC0-FED560265ACB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 $157.60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884D9BA1-56F5-4B73-8000-108603BA074F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0CDADE0-11A3-41EA-ABFE-F6217D180213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83F74E6-FC70-4023-A30A-94999EFCCBF1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A7895535-ABAE-4779-ADA7-C9B9190D1B11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126,081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ECCD097-96C0-44B8-BD50-66111F516E80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2A070CC-5637-43E3-BB23-9D9F0FEBC293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FC4C4088-B2C4-47E2-ADD8-DD733EBE0596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877,181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E28B4DC-D733-432C-B9CB-38002C5AF0C5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6119597-35A4-4B3A-93D2-3F747FB231CB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383E6456-7B59-4617-9207-AA0F1047ED92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$260,881,437,019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A3" sqref="A3"/>
    </sheetView>
  </sheetViews>
  <sheetFormatPr defaultRowHeight="12.75" x14ac:dyDescent="0.2"/>
  <cols>
    <col min="1" max="16384" width="9.33203125" style="1"/>
  </cols>
  <sheetData>
    <row r="1" spans="1:13" ht="15.75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75" workbookViewId="0">
      <selection activeCell="A2" sqref="A2:L2"/>
    </sheetView>
  </sheetViews>
  <sheetFormatPr defaultRowHeight="12.75" x14ac:dyDescent="0.2"/>
  <cols>
    <col min="1" max="16384" width="9.33203125" style="1"/>
  </cols>
  <sheetData>
    <row r="1" spans="1:12" ht="15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22" workbookViewId="0">
      <selection activeCell="A3" sqref="A3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A3" sqref="A3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5" t="s">
        <v>45</v>
      </c>
      <c r="B1" s="55"/>
      <c r="C1" s="55"/>
      <c r="D1" s="55"/>
      <c r="E1" s="55"/>
    </row>
    <row r="2" spans="1:7" ht="15.75" x14ac:dyDescent="0.25">
      <c r="A2" s="55" t="s">
        <v>49</v>
      </c>
      <c r="B2" s="55"/>
      <c r="C2" s="55"/>
      <c r="D2" s="55"/>
      <c r="E2" s="55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690060</v>
      </c>
      <c r="C6" s="7">
        <f>B6/B$9</f>
        <v>0.81653759000360904</v>
      </c>
      <c r="D6" s="14">
        <v>100269328126</v>
      </c>
      <c r="E6" s="7">
        <f>D6/D$9</f>
        <v>0.63622368812184615</v>
      </c>
    </row>
    <row r="7" spans="1:7" x14ac:dyDescent="0.2">
      <c r="A7" s="1" t="s">
        <v>30</v>
      </c>
      <c r="B7" s="6">
        <v>155045</v>
      </c>
      <c r="C7" s="7">
        <f>B7/B$9</f>
        <v>0.18346240999639099</v>
      </c>
      <c r="D7" s="14">
        <v>57331418275</v>
      </c>
      <c r="E7" s="7">
        <f>D7/D$9</f>
        <v>0.36377631187815379</v>
      </c>
    </row>
    <row r="9" spans="1:7" x14ac:dyDescent="0.2">
      <c r="A9" s="9" t="s">
        <v>12</v>
      </c>
      <c r="B9" s="10">
        <f>SUM(B6:B7)</f>
        <v>845105</v>
      </c>
      <c r="C9" s="29">
        <f>SUM(C6:C7)</f>
        <v>1</v>
      </c>
      <c r="D9" s="15">
        <f>SUM(D6:D7)</f>
        <v>157600746401</v>
      </c>
      <c r="E9" s="29">
        <f>SUM(E6:E7)</f>
        <v>1</v>
      </c>
      <c r="G9" s="54">
        <f>+D9/1000000000</f>
        <v>157.60074640100001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activeCell="A2" sqref="A2:H2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5" t="s">
        <v>48</v>
      </c>
      <c r="B1" s="55"/>
      <c r="C1" s="55"/>
      <c r="D1" s="55"/>
      <c r="E1" s="55"/>
      <c r="F1" s="55"/>
      <c r="G1" s="55"/>
      <c r="H1" s="55"/>
    </row>
    <row r="2" spans="1:14" ht="15.75" x14ac:dyDescent="0.25">
      <c r="A2" s="55" t="s">
        <v>49</v>
      </c>
      <c r="B2" s="55"/>
      <c r="C2" s="55"/>
      <c r="D2" s="55"/>
      <c r="E2" s="55"/>
      <c r="F2" s="55"/>
      <c r="G2" s="55"/>
      <c r="H2" s="55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120781</v>
      </c>
      <c r="C5" s="7">
        <f>B5/B$13</f>
        <v>0.9579635313806204</v>
      </c>
      <c r="D5" s="6">
        <v>845105</v>
      </c>
      <c r="E5" s="7">
        <f>D5/D$13</f>
        <v>0.96343286049287435</v>
      </c>
      <c r="F5" s="14">
        <v>157600746401</v>
      </c>
      <c r="G5" s="7">
        <f>F5/F$13</f>
        <v>0.60410870241228365</v>
      </c>
      <c r="H5" s="14">
        <f>IF(D5=0,"-",+F5/D5)</f>
        <v>186486.58616503276</v>
      </c>
      <c r="I5" s="25"/>
    </row>
    <row r="6" spans="1:14" x14ac:dyDescent="0.2">
      <c r="A6" s="51" t="s">
        <v>6</v>
      </c>
      <c r="B6" s="6">
        <v>1865</v>
      </c>
      <c r="C6" s="7">
        <f t="shared" ref="C6:C11" si="0">B6/B$13</f>
        <v>1.4792078108517541E-2</v>
      </c>
      <c r="D6" s="6">
        <v>7576</v>
      </c>
      <c r="E6" s="7">
        <f t="shared" ref="E6:E11" si="1">D6/D$13</f>
        <v>8.6367579781139805E-3</v>
      </c>
      <c r="F6" s="14">
        <v>4664282161</v>
      </c>
      <c r="G6" s="7">
        <f t="shared" ref="G6:G11" si="2">F6/F$13</f>
        <v>1.787893463903413E-2</v>
      </c>
      <c r="H6" s="14">
        <f t="shared" ref="H6:H11" si="3">IF(D6=0,"-",+F6/D6)</f>
        <v>615665.54395459348</v>
      </c>
    </row>
    <row r="7" spans="1:14" x14ac:dyDescent="0.2">
      <c r="A7" s="51" t="s">
        <v>7</v>
      </c>
      <c r="B7" s="6">
        <v>260</v>
      </c>
      <c r="C7" s="7">
        <f t="shared" si="0"/>
        <v>2.0621663851016409E-3</v>
      </c>
      <c r="D7" s="6">
        <v>1048</v>
      </c>
      <c r="E7" s="7">
        <f t="shared" si="1"/>
        <v>1.1947363200981325E-3</v>
      </c>
      <c r="F7" s="14">
        <v>1470643322</v>
      </c>
      <c r="G7" s="7">
        <f t="shared" si="2"/>
        <v>5.637209526306362E-3</v>
      </c>
      <c r="H7" s="14">
        <f t="shared" si="3"/>
        <v>1403285.6125954199</v>
      </c>
    </row>
    <row r="8" spans="1:14" x14ac:dyDescent="0.2">
      <c r="A8" s="51" t="s">
        <v>8</v>
      </c>
      <c r="B8" s="6">
        <v>262</v>
      </c>
      <c r="C8" s="7">
        <f t="shared" si="0"/>
        <v>2.0780292034485769E-3</v>
      </c>
      <c r="D8" s="6">
        <v>2014</v>
      </c>
      <c r="E8" s="7">
        <f t="shared" si="1"/>
        <v>2.2959913632420218E-3</v>
      </c>
      <c r="F8" s="14">
        <v>1977204653</v>
      </c>
      <c r="G8" s="7">
        <f t="shared" si="2"/>
        <v>7.5789395964420423E-3</v>
      </c>
      <c r="H8" s="14">
        <f t="shared" si="3"/>
        <v>981730.21499503474</v>
      </c>
    </row>
    <row r="9" spans="1:14" x14ac:dyDescent="0.2">
      <c r="A9" s="51" t="s">
        <v>9</v>
      </c>
      <c r="B9" s="6">
        <v>2197</v>
      </c>
      <c r="C9" s="7">
        <f t="shared" si="0"/>
        <v>1.7425305954108867E-2</v>
      </c>
      <c r="D9" s="6">
        <v>19866</v>
      </c>
      <c r="E9" s="7">
        <f t="shared" si="1"/>
        <v>2.2647549365524332E-2</v>
      </c>
      <c r="F9" s="14">
        <v>80347335500</v>
      </c>
      <c r="G9" s="7">
        <f t="shared" si="2"/>
        <v>0.30798410349966104</v>
      </c>
      <c r="H9" s="14">
        <f t="shared" si="3"/>
        <v>4044464.6884123627</v>
      </c>
    </row>
    <row r="10" spans="1:14" x14ac:dyDescent="0.2">
      <c r="A10" s="51" t="s">
        <v>10</v>
      </c>
      <c r="B10" s="6">
        <v>613</v>
      </c>
      <c r="C10" s="7">
        <f t="shared" si="0"/>
        <v>4.8619538233357924E-3</v>
      </c>
      <c r="D10" s="6">
        <v>1237</v>
      </c>
      <c r="E10" s="7">
        <f t="shared" si="1"/>
        <v>1.410199263321937E-3</v>
      </c>
      <c r="F10" s="14">
        <v>14200651000</v>
      </c>
      <c r="G10" s="7">
        <f t="shared" si="2"/>
        <v>5.4433351649185245E-2</v>
      </c>
      <c r="H10" s="14">
        <f t="shared" si="3"/>
        <v>11479911.883589329</v>
      </c>
    </row>
    <row r="11" spans="1:14" x14ac:dyDescent="0.2">
      <c r="A11" s="51" t="s">
        <v>11</v>
      </c>
      <c r="B11" s="6">
        <v>103</v>
      </c>
      <c r="C11" s="7">
        <f t="shared" si="0"/>
        <v>8.1693514486718853E-4</v>
      </c>
      <c r="D11" s="6">
        <v>335</v>
      </c>
      <c r="E11" s="7">
        <f t="shared" si="1"/>
        <v>3.8190521682526183E-4</v>
      </c>
      <c r="F11" s="14">
        <v>620573982</v>
      </c>
      <c r="G11" s="7">
        <f t="shared" si="2"/>
        <v>2.378758677087491E-3</v>
      </c>
      <c r="H11" s="14">
        <f t="shared" si="3"/>
        <v>1852459.647761194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126081</v>
      </c>
      <c r="C13" s="11">
        <f t="shared" si="4"/>
        <v>0.99999999999999989</v>
      </c>
      <c r="D13" s="10">
        <f t="shared" si="4"/>
        <v>877181</v>
      </c>
      <c r="E13" s="12">
        <f t="shared" si="4"/>
        <v>1.0000000000000002</v>
      </c>
      <c r="F13" s="15">
        <f t="shared" si="4"/>
        <v>260881437019</v>
      </c>
      <c r="G13" s="12">
        <f t="shared" si="4"/>
        <v>0.99999999999999989</v>
      </c>
      <c r="H13" s="15">
        <f>F13/D13</f>
        <v>297408.90080724505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86199</v>
      </c>
      <c r="C16" s="7">
        <f t="shared" ref="C16:C22" si="5">B16/B$24</f>
        <v>0.98079351895047051</v>
      </c>
      <c r="D16" s="6">
        <v>337730</v>
      </c>
      <c r="E16" s="7">
        <f t="shared" ref="E16:E22" si="6">D16/D$24</f>
        <v>0.98612481823862275</v>
      </c>
      <c r="F16" s="20">
        <v>45259155976</v>
      </c>
      <c r="G16" s="7">
        <f t="shared" ref="G16:G22" si="7">F16/F$24</f>
        <v>0.94062400593623208</v>
      </c>
      <c r="H16" s="20">
        <f t="shared" ref="H16:H22" si="8">IF(D16=0,"-",+F16/D16)</f>
        <v>134009.87764190329</v>
      </c>
      <c r="J16" s="8"/>
      <c r="M16" s="1"/>
      <c r="N16" s="1"/>
    </row>
    <row r="17" spans="1:14" x14ac:dyDescent="0.2">
      <c r="A17" s="1" t="s">
        <v>6</v>
      </c>
      <c r="B17" s="6">
        <v>879</v>
      </c>
      <c r="C17" s="7">
        <f t="shared" si="5"/>
        <v>1.0001479172118743E-2</v>
      </c>
      <c r="D17" s="6">
        <v>1999</v>
      </c>
      <c r="E17" s="7">
        <f t="shared" si="6"/>
        <v>5.8368031020608379E-3</v>
      </c>
      <c r="F17" s="20">
        <v>937291848</v>
      </c>
      <c r="G17" s="7">
        <f t="shared" si="7"/>
        <v>1.9479797927841366E-2</v>
      </c>
      <c r="H17" s="20">
        <f t="shared" si="8"/>
        <v>468880.36418209103</v>
      </c>
      <c r="J17" s="8"/>
      <c r="M17" s="1"/>
      <c r="N17" s="1"/>
    </row>
    <row r="18" spans="1:14" x14ac:dyDescent="0.2">
      <c r="A18" s="1" t="s">
        <v>7</v>
      </c>
      <c r="B18" s="6">
        <v>105</v>
      </c>
      <c r="C18" s="7">
        <f t="shared" si="5"/>
        <v>1.194715942061966E-3</v>
      </c>
      <c r="D18" s="6">
        <v>212</v>
      </c>
      <c r="E18" s="7">
        <f t="shared" si="6"/>
        <v>6.1901063413551658E-4</v>
      </c>
      <c r="F18" s="20">
        <v>232091246</v>
      </c>
      <c r="G18" s="7">
        <f t="shared" si="7"/>
        <v>4.8235675820162693E-3</v>
      </c>
      <c r="H18" s="20">
        <f t="shared" si="8"/>
        <v>1094770.0283018867</v>
      </c>
      <c r="J18" s="8"/>
      <c r="M18" s="1"/>
      <c r="N18" s="1"/>
    </row>
    <row r="19" spans="1:14" x14ac:dyDescent="0.2">
      <c r="A19" s="1" t="s">
        <v>8</v>
      </c>
      <c r="B19" s="6">
        <v>151</v>
      </c>
      <c r="C19" s="7">
        <f t="shared" si="5"/>
        <v>1.7181153071557796E-3</v>
      </c>
      <c r="D19" s="6">
        <v>520</v>
      </c>
      <c r="E19" s="7">
        <f t="shared" si="6"/>
        <v>1.5183279705210785E-3</v>
      </c>
      <c r="F19" s="20">
        <v>192784000</v>
      </c>
      <c r="G19" s="7">
        <f t="shared" si="7"/>
        <v>4.0066425113311878E-3</v>
      </c>
      <c r="H19" s="20">
        <f t="shared" si="8"/>
        <v>370738.46153846156</v>
      </c>
      <c r="J19" s="8"/>
      <c r="M19" s="1"/>
      <c r="N19" s="1"/>
    </row>
    <row r="20" spans="1:14" x14ac:dyDescent="0.2">
      <c r="A20" s="1" t="s">
        <v>9</v>
      </c>
      <c r="B20" s="6">
        <v>496</v>
      </c>
      <c r="C20" s="7">
        <f t="shared" si="5"/>
        <v>5.6436105453593821E-3</v>
      </c>
      <c r="D20" s="6">
        <v>1903</v>
      </c>
      <c r="E20" s="7">
        <f t="shared" si="6"/>
        <v>5.5564963998107932E-3</v>
      </c>
      <c r="F20" s="20">
        <v>1131631000</v>
      </c>
      <c r="G20" s="7">
        <f t="shared" si="7"/>
        <v>2.3518761265147643E-2</v>
      </c>
      <c r="H20" s="20">
        <f t="shared" si="8"/>
        <v>594656.33210719912</v>
      </c>
      <c r="J20" s="8"/>
      <c r="M20" s="1"/>
      <c r="N20" s="1"/>
    </row>
    <row r="21" spans="1:14" x14ac:dyDescent="0.2">
      <c r="A21" s="1" t="s">
        <v>10</v>
      </c>
      <c r="B21" s="6">
        <v>40</v>
      </c>
      <c r="C21" s="7">
        <f t="shared" si="5"/>
        <v>4.5512988269027273E-4</v>
      </c>
      <c r="D21" s="6">
        <v>80</v>
      </c>
      <c r="E21" s="7">
        <f t="shared" si="6"/>
        <v>2.3358891854170438E-4</v>
      </c>
      <c r="F21" s="20">
        <v>354268000</v>
      </c>
      <c r="G21" s="7">
        <f t="shared" si="7"/>
        <v>7.3627750705674601E-3</v>
      </c>
      <c r="H21" s="20">
        <f t="shared" si="8"/>
        <v>4428350</v>
      </c>
      <c r="J21" s="8"/>
      <c r="M21" s="1"/>
      <c r="N21" s="1"/>
    </row>
    <row r="22" spans="1:14" x14ac:dyDescent="0.2">
      <c r="A22" s="1" t="s">
        <v>11</v>
      </c>
      <c r="B22" s="6">
        <v>17</v>
      </c>
      <c r="C22" s="7">
        <f t="shared" si="5"/>
        <v>1.9343020014336591E-4</v>
      </c>
      <c r="D22" s="6">
        <v>38</v>
      </c>
      <c r="E22" s="7">
        <f t="shared" si="6"/>
        <v>1.1095473630730958E-4</v>
      </c>
      <c r="F22" s="20">
        <v>8875000</v>
      </c>
      <c r="G22" s="7">
        <f t="shared" si="7"/>
        <v>1.8444970686397363E-4</v>
      </c>
      <c r="H22" s="20">
        <f t="shared" si="8"/>
        <v>233552.63157894736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87887</v>
      </c>
      <c r="C24" s="11">
        <f t="shared" si="9"/>
        <v>1</v>
      </c>
      <c r="D24" s="10">
        <f t="shared" si="9"/>
        <v>342482</v>
      </c>
      <c r="E24" s="11">
        <f t="shared" si="9"/>
        <v>1</v>
      </c>
      <c r="F24" s="21">
        <f t="shared" si="9"/>
        <v>48116097070</v>
      </c>
      <c r="G24" s="11">
        <f t="shared" si="9"/>
        <v>1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120021</v>
      </c>
      <c r="C27" s="7">
        <f>B27/B$35</f>
        <v>0.9578614695812484</v>
      </c>
      <c r="D27" s="6">
        <v>507375</v>
      </c>
      <c r="E27" s="7">
        <f>D27/D$35</f>
        <v>0.94889835215700791</v>
      </c>
      <c r="F27" s="20">
        <v>112341590425</v>
      </c>
      <c r="G27" s="7">
        <f>F27/F$35</f>
        <v>0.52800700740039874</v>
      </c>
      <c r="H27" s="20">
        <f t="shared" ref="H27:H33" si="10">IF(D27=0,"-",+F27/D27)</f>
        <v>221417.27602857846</v>
      </c>
      <c r="J27" s="8"/>
    </row>
    <row r="28" spans="1:14" x14ac:dyDescent="0.2">
      <c r="A28" s="1" t="s">
        <v>6</v>
      </c>
      <c r="B28" s="6">
        <v>1856</v>
      </c>
      <c r="C28" s="7">
        <f t="shared" ref="C28:C33" si="11">B28/B$35</f>
        <v>1.4812331904773306E-2</v>
      </c>
      <c r="D28" s="6">
        <v>5577</v>
      </c>
      <c r="E28" s="7">
        <f t="shared" ref="E28:E33" si="12">D28/D$35</f>
        <v>1.0430167252977844E-2</v>
      </c>
      <c r="F28" s="20">
        <v>3726990313</v>
      </c>
      <c r="G28" s="7">
        <f t="shared" ref="G28:G33" si="13">F28/F$35</f>
        <v>1.7516905309358011E-2</v>
      </c>
      <c r="H28" s="20">
        <f t="shared" si="10"/>
        <v>668278.70055585436</v>
      </c>
      <c r="J28" s="8"/>
    </row>
    <row r="29" spans="1:14" x14ac:dyDescent="0.2">
      <c r="A29" s="1" t="s">
        <v>7</v>
      </c>
      <c r="B29" s="6">
        <v>257</v>
      </c>
      <c r="C29" s="7">
        <f t="shared" si="11"/>
        <v>2.0510610450036313E-3</v>
      </c>
      <c r="D29" s="6">
        <v>836</v>
      </c>
      <c r="E29" s="7">
        <f t="shared" si="12"/>
        <v>1.5634964718467773E-3</v>
      </c>
      <c r="F29" s="20">
        <v>1238552076</v>
      </c>
      <c r="G29" s="7">
        <f t="shared" si="13"/>
        <v>5.8212116517515579E-3</v>
      </c>
      <c r="H29" s="20">
        <f t="shared" si="10"/>
        <v>1481521.6220095693</v>
      </c>
      <c r="J29" s="8"/>
    </row>
    <row r="30" spans="1:14" x14ac:dyDescent="0.2">
      <c r="A30" s="1" t="s">
        <v>8</v>
      </c>
      <c r="B30" s="6">
        <v>261</v>
      </c>
      <c r="C30" s="7">
        <f t="shared" si="11"/>
        <v>2.082984174108746E-3</v>
      </c>
      <c r="D30" s="6">
        <v>1494</v>
      </c>
      <c r="E30" s="7">
        <f t="shared" si="12"/>
        <v>2.7940953695443603E-3</v>
      </c>
      <c r="F30" s="20">
        <v>1784420653</v>
      </c>
      <c r="G30" s="7">
        <f t="shared" si="13"/>
        <v>8.3868014096080065E-3</v>
      </c>
      <c r="H30" s="20">
        <f t="shared" si="10"/>
        <v>1194391.3340026774</v>
      </c>
      <c r="J30" s="8"/>
    </row>
    <row r="31" spans="1:14" x14ac:dyDescent="0.2">
      <c r="A31" s="1" t="s">
        <v>9</v>
      </c>
      <c r="B31" s="6">
        <v>2192</v>
      </c>
      <c r="C31" s="7">
        <f t="shared" si="11"/>
        <v>1.7493874749602956E-2</v>
      </c>
      <c r="D31" s="6">
        <v>17963</v>
      </c>
      <c r="E31" s="7">
        <f t="shared" si="12"/>
        <v>3.359460182270773E-2</v>
      </c>
      <c r="F31" s="20">
        <v>79215704500</v>
      </c>
      <c r="G31" s="7">
        <f t="shared" si="13"/>
        <v>0.37231489169705956</v>
      </c>
      <c r="H31" s="20">
        <f t="shared" si="10"/>
        <v>4409937.3434281582</v>
      </c>
      <c r="J31" s="8"/>
    </row>
    <row r="32" spans="1:14" x14ac:dyDescent="0.2">
      <c r="A32" s="1" t="s">
        <v>10</v>
      </c>
      <c r="B32" s="6">
        <v>612</v>
      </c>
      <c r="C32" s="7">
        <f t="shared" si="11"/>
        <v>4.8842387530825771E-3</v>
      </c>
      <c r="D32" s="6">
        <v>1157</v>
      </c>
      <c r="E32" s="7">
        <f t="shared" si="12"/>
        <v>2.1638342319697623E-3</v>
      </c>
      <c r="F32" s="20">
        <v>13846383000</v>
      </c>
      <c r="G32" s="7">
        <f t="shared" si="13"/>
        <v>6.5078188972503642E-2</v>
      </c>
      <c r="H32" s="20">
        <f t="shared" si="10"/>
        <v>11967487.46758859</v>
      </c>
      <c r="J32" s="8"/>
    </row>
    <row r="33" spans="1:14" x14ac:dyDescent="0.2">
      <c r="A33" s="1" t="s">
        <v>11</v>
      </c>
      <c r="B33" s="6">
        <v>102</v>
      </c>
      <c r="C33" s="7">
        <f t="shared" si="11"/>
        <v>8.1403979218042956E-4</v>
      </c>
      <c r="D33" s="6">
        <v>297</v>
      </c>
      <c r="E33" s="7">
        <f t="shared" si="12"/>
        <v>5.5545269394556562E-4</v>
      </c>
      <c r="F33" s="20">
        <v>611698982</v>
      </c>
      <c r="G33" s="7">
        <f t="shared" si="13"/>
        <v>2.8749935593204452E-3</v>
      </c>
      <c r="H33" s="20">
        <f t="shared" si="10"/>
        <v>2059592.531986532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125301</v>
      </c>
      <c r="C35" s="11">
        <f t="shared" si="14"/>
        <v>1</v>
      </c>
      <c r="D35" s="10">
        <f t="shared" si="14"/>
        <v>534699</v>
      </c>
      <c r="E35" s="11">
        <f t="shared" si="14"/>
        <v>0.99999999999999978</v>
      </c>
      <c r="F35" s="21">
        <f t="shared" si="14"/>
        <v>212765339949</v>
      </c>
      <c r="G35" s="11">
        <f t="shared" si="14"/>
        <v>0.99999999999999989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106696</v>
      </c>
      <c r="C38" s="7">
        <f t="shared" ref="C38:C44" si="15">B38/B$46</f>
        <v>0.9552185356944618</v>
      </c>
      <c r="D38" s="6">
        <v>326943</v>
      </c>
      <c r="E38" s="7">
        <f t="shared" ref="E38:E44" si="16">D38/D$46</f>
        <v>0.94970066142061649</v>
      </c>
      <c r="F38" s="20">
        <v>71000713218</v>
      </c>
      <c r="G38" s="7">
        <f t="shared" ref="G38:G44" si="17">F38/F$46</f>
        <v>0.54702156398928137</v>
      </c>
      <c r="H38" s="20">
        <f t="shared" ref="H38:H44" si="18">IF(D38=0,"-",+F38/D38)</f>
        <v>217165.41788018096</v>
      </c>
      <c r="J38" s="8"/>
      <c r="N38" s="1"/>
    </row>
    <row r="39" spans="1:14" x14ac:dyDescent="0.2">
      <c r="A39" s="1" t="s">
        <v>6</v>
      </c>
      <c r="B39" s="6">
        <v>1750</v>
      </c>
      <c r="C39" s="7">
        <f t="shared" si="15"/>
        <v>1.5667245608694872E-2</v>
      </c>
      <c r="D39" s="6">
        <v>4502</v>
      </c>
      <c r="E39" s="7">
        <f t="shared" si="16"/>
        <v>1.3077363264286481E-2</v>
      </c>
      <c r="F39" s="20">
        <v>2893463532</v>
      </c>
      <c r="G39" s="7">
        <f t="shared" si="17"/>
        <v>2.2292549960178768E-2</v>
      </c>
      <c r="H39" s="20">
        <f t="shared" si="18"/>
        <v>642706.24877832073</v>
      </c>
      <c r="J39" s="8"/>
      <c r="N39" s="1"/>
    </row>
    <row r="40" spans="1:14" x14ac:dyDescent="0.2">
      <c r="A40" s="1" t="s">
        <v>7</v>
      </c>
      <c r="B40" s="6">
        <v>250</v>
      </c>
      <c r="C40" s="7">
        <f t="shared" si="15"/>
        <v>2.2381779440992676E-3</v>
      </c>
      <c r="D40" s="6">
        <v>745</v>
      </c>
      <c r="E40" s="7">
        <f t="shared" si="16"/>
        <v>2.1640683322730852E-3</v>
      </c>
      <c r="F40" s="20">
        <v>1012937076</v>
      </c>
      <c r="G40" s="7">
        <f t="shared" si="17"/>
        <v>7.8041247534366351E-3</v>
      </c>
      <c r="H40" s="20">
        <f t="shared" si="18"/>
        <v>1359647.0818791946</v>
      </c>
      <c r="J40" s="8"/>
      <c r="N40" s="1"/>
    </row>
    <row r="41" spans="1:14" x14ac:dyDescent="0.2">
      <c r="A41" s="1" t="s">
        <v>8</v>
      </c>
      <c r="B41" s="6">
        <v>244</v>
      </c>
      <c r="C41" s="7">
        <f t="shared" si="15"/>
        <v>2.184461673440885E-3</v>
      </c>
      <c r="D41" s="6">
        <v>1013</v>
      </c>
      <c r="E41" s="7">
        <f t="shared" si="16"/>
        <v>2.942551973949846E-3</v>
      </c>
      <c r="F41" s="20">
        <v>1522543696</v>
      </c>
      <c r="G41" s="7">
        <f t="shared" si="17"/>
        <v>1.1730364331281032E-2</v>
      </c>
      <c r="H41" s="20">
        <f t="shared" si="18"/>
        <v>1503004.6357354394</v>
      </c>
      <c r="J41" s="8"/>
      <c r="N41" s="1"/>
    </row>
    <row r="42" spans="1:14" x14ac:dyDescent="0.2">
      <c r="A42" s="1" t="s">
        <v>9</v>
      </c>
      <c r="B42" s="6">
        <v>2062</v>
      </c>
      <c r="C42" s="7">
        <f t="shared" si="15"/>
        <v>1.846049168293076E-2</v>
      </c>
      <c r="D42" s="6">
        <v>9785</v>
      </c>
      <c r="E42" s="7">
        <f t="shared" si="16"/>
        <v>2.8423367290325015E-2</v>
      </c>
      <c r="F42" s="20">
        <v>40550805500</v>
      </c>
      <c r="G42" s="7">
        <f t="shared" si="17"/>
        <v>0.31242172142027946</v>
      </c>
      <c r="H42" s="20">
        <f t="shared" si="18"/>
        <v>4144180.4292284111</v>
      </c>
      <c r="J42" s="8"/>
      <c r="N42" s="1"/>
    </row>
    <row r="43" spans="1:14" x14ac:dyDescent="0.2">
      <c r="A43" s="1" t="s">
        <v>10</v>
      </c>
      <c r="B43" s="6">
        <v>607</v>
      </c>
      <c r="C43" s="7">
        <f t="shared" si="15"/>
        <v>5.4342960482730218E-3</v>
      </c>
      <c r="D43" s="6">
        <v>1050</v>
      </c>
      <c r="E43" s="7">
        <f t="shared" si="16"/>
        <v>3.0500291931365628E-3</v>
      </c>
      <c r="F43" s="20">
        <v>12366080000</v>
      </c>
      <c r="G43" s="7">
        <f t="shared" si="17"/>
        <v>9.5273865788458617E-2</v>
      </c>
      <c r="H43" s="20">
        <f t="shared" si="18"/>
        <v>11777219.047619049</v>
      </c>
      <c r="J43" s="8"/>
      <c r="N43" s="1"/>
    </row>
    <row r="44" spans="1:14" x14ac:dyDescent="0.2">
      <c r="A44" s="1" t="s">
        <v>11</v>
      </c>
      <c r="B44" s="6">
        <v>89</v>
      </c>
      <c r="C44" s="7">
        <f t="shared" si="15"/>
        <v>7.9679134809933932E-4</v>
      </c>
      <c r="D44" s="6">
        <v>221</v>
      </c>
      <c r="E44" s="7">
        <f t="shared" si="16"/>
        <v>6.4195852541255275E-4</v>
      </c>
      <c r="F44" s="20">
        <v>448547139</v>
      </c>
      <c r="G44" s="7">
        <f t="shared" si="17"/>
        <v>3.4558097570841443E-3</v>
      </c>
      <c r="H44" s="20">
        <f t="shared" si="18"/>
        <v>2029625.0633484162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111698</v>
      </c>
      <c r="C46" s="11">
        <f t="shared" si="19"/>
        <v>1</v>
      </c>
      <c r="D46" s="10">
        <f t="shared" si="19"/>
        <v>344259</v>
      </c>
      <c r="E46" s="11">
        <f t="shared" si="19"/>
        <v>1</v>
      </c>
      <c r="F46" s="10">
        <f t="shared" si="19"/>
        <v>129795090161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94290</v>
      </c>
      <c r="C49" s="7">
        <f t="shared" ref="C49:C55" si="20">B49/B$57</f>
        <v>0.96860682513919416</v>
      </c>
      <c r="D49" s="6">
        <v>180432</v>
      </c>
      <c r="E49" s="7">
        <f t="shared" ref="E49:E55" si="21">D49/D$57</f>
        <v>0.94744801512287335</v>
      </c>
      <c r="F49" s="20">
        <v>41340877207</v>
      </c>
      <c r="G49" s="7">
        <f t="shared" ref="G49:G55" si="22">F49/F$57</f>
        <v>0.49826145290187057</v>
      </c>
      <c r="H49" s="20">
        <f t="shared" ref="H49:H55" si="23">IF(D49=0,"-",+F49/D49)</f>
        <v>229121.64808348852</v>
      </c>
      <c r="J49" s="8"/>
      <c r="N49" s="1"/>
    </row>
    <row r="50" spans="1:14" x14ac:dyDescent="0.2">
      <c r="A50" s="1" t="s">
        <v>6</v>
      </c>
      <c r="B50" s="6">
        <v>792</v>
      </c>
      <c r="C50" s="7">
        <f t="shared" si="20"/>
        <v>8.1359275162821276E-3</v>
      </c>
      <c r="D50" s="6">
        <v>1075</v>
      </c>
      <c r="E50" s="7">
        <f t="shared" si="21"/>
        <v>5.6448225162780931E-3</v>
      </c>
      <c r="F50" s="20">
        <v>833526781</v>
      </c>
      <c r="G50" s="7">
        <f t="shared" si="22"/>
        <v>1.004609222136575E-2</v>
      </c>
      <c r="H50" s="20">
        <f t="shared" si="23"/>
        <v>775373.74976744188</v>
      </c>
      <c r="J50" s="8"/>
      <c r="N50" s="1"/>
    </row>
    <row r="51" spans="1:14" x14ac:dyDescent="0.2">
      <c r="A51" s="1" t="s">
        <v>7</v>
      </c>
      <c r="B51" s="6">
        <v>64</v>
      </c>
      <c r="C51" s="7">
        <f t="shared" si="20"/>
        <v>6.5744868818441433E-4</v>
      </c>
      <c r="D51" s="6">
        <v>91</v>
      </c>
      <c r="E51" s="7">
        <f t="shared" si="21"/>
        <v>4.7784078975005251E-4</v>
      </c>
      <c r="F51" s="20">
        <v>225615000</v>
      </c>
      <c r="G51" s="7">
        <f t="shared" si="22"/>
        <v>2.7192276819278751E-3</v>
      </c>
      <c r="H51" s="20">
        <f t="shared" si="23"/>
        <v>2479285.7142857141</v>
      </c>
      <c r="J51" s="8"/>
      <c r="N51" s="1"/>
    </row>
    <row r="52" spans="1:14" x14ac:dyDescent="0.2">
      <c r="A52" s="1" t="s">
        <v>8</v>
      </c>
      <c r="B52" s="6">
        <v>208</v>
      </c>
      <c r="C52" s="7">
        <f t="shared" si="20"/>
        <v>2.1367082365993466E-3</v>
      </c>
      <c r="D52" s="6">
        <v>481</v>
      </c>
      <c r="E52" s="7">
        <f t="shared" si="21"/>
        <v>2.5257298886788488E-3</v>
      </c>
      <c r="F52" s="20">
        <v>261876957</v>
      </c>
      <c r="G52" s="7">
        <f t="shared" si="22"/>
        <v>3.1562753838771172E-3</v>
      </c>
      <c r="H52" s="20">
        <f t="shared" si="23"/>
        <v>544442.73804573808</v>
      </c>
      <c r="J52" s="8"/>
      <c r="N52" s="1"/>
    </row>
    <row r="53" spans="1:14" x14ac:dyDescent="0.2">
      <c r="A53" s="1" t="s">
        <v>9</v>
      </c>
      <c r="B53" s="6">
        <v>1858</v>
      </c>
      <c r="C53" s="7">
        <f t="shared" si="20"/>
        <v>1.908655722885378E-2</v>
      </c>
      <c r="D53" s="6">
        <v>8178</v>
      </c>
      <c r="E53" s="7">
        <f t="shared" si="21"/>
        <v>4.2942659105229992E-2</v>
      </c>
      <c r="F53" s="20">
        <v>38664899000</v>
      </c>
      <c r="G53" s="7">
        <f t="shared" si="22"/>
        <v>0.46600919123172402</v>
      </c>
      <c r="H53" s="20">
        <f t="shared" si="23"/>
        <v>4727916.2386891665</v>
      </c>
      <c r="J53" s="8"/>
      <c r="N53" s="1"/>
    </row>
    <row r="54" spans="1:14" x14ac:dyDescent="0.2">
      <c r="A54" s="1" t="s">
        <v>10</v>
      </c>
      <c r="B54" s="6">
        <v>93</v>
      </c>
      <c r="C54" s="7">
        <f t="shared" si="20"/>
        <v>9.5535512501797716E-4</v>
      </c>
      <c r="D54" s="6">
        <v>107</v>
      </c>
      <c r="E54" s="7">
        <f t="shared" si="21"/>
        <v>5.6185675278302874E-4</v>
      </c>
      <c r="F54" s="20">
        <v>1480303000</v>
      </c>
      <c r="G54" s="7">
        <f t="shared" si="22"/>
        <v>1.7841370898392744E-2</v>
      </c>
      <c r="H54" s="20">
        <f t="shared" si="23"/>
        <v>13834607.476635514</v>
      </c>
      <c r="J54" s="8"/>
      <c r="N54" s="1"/>
    </row>
    <row r="55" spans="1:14" x14ac:dyDescent="0.2">
      <c r="A55" s="1" t="s">
        <v>11</v>
      </c>
      <c r="B55" s="6">
        <v>41</v>
      </c>
      <c r="C55" s="7">
        <f t="shared" si="20"/>
        <v>4.2117806586814045E-4</v>
      </c>
      <c r="D55" s="6">
        <v>76</v>
      </c>
      <c r="E55" s="7">
        <f t="shared" si="21"/>
        <v>3.9907582440663729E-4</v>
      </c>
      <c r="F55" s="20">
        <v>163151843</v>
      </c>
      <c r="G55" s="7">
        <f t="shared" si="22"/>
        <v>1.9663896808419234E-3</v>
      </c>
      <c r="H55" s="20">
        <f t="shared" si="23"/>
        <v>2146734.7763157897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97346</v>
      </c>
      <c r="C57" s="11">
        <f t="shared" si="24"/>
        <v>1</v>
      </c>
      <c r="D57" s="10">
        <f t="shared" si="24"/>
        <v>190440</v>
      </c>
      <c r="E57" s="11">
        <f t="shared" si="24"/>
        <v>1</v>
      </c>
      <c r="F57" s="10">
        <f t="shared" si="24"/>
        <v>82970249788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6"/>
  <sheetViews>
    <sheetView workbookViewId="0">
      <selection activeCell="B34" sqref="B34"/>
    </sheetView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Han Keo</cp:lastModifiedBy>
  <cp:lastPrinted>2001-02-08T21:22:29Z</cp:lastPrinted>
  <dcterms:created xsi:type="dcterms:W3CDTF">2000-09-06T18:30:25Z</dcterms:created>
  <dcterms:modified xsi:type="dcterms:W3CDTF">2017-07-03T16:01:43Z</dcterms:modified>
</cp:coreProperties>
</file>