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xr:revisionPtr revIDLastSave="0" documentId="13_ncr:1_{C3926DCF-3EF6-44BF-8060-09FC40535EB5}" xr6:coauthVersionLast="34" xr6:coauthVersionMax="34" xr10:uidLastSave="{00000000-0000-0000-0000-000000000000}"/>
  <bookViews>
    <workbookView xWindow="360" yWindow="315" windowWidth="11460" windowHeight="6090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901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H9" i="16"/>
  <c r="H10" i="16"/>
  <c r="H11" i="16"/>
  <c r="B13" i="16"/>
  <c r="C5" i="16" s="1"/>
  <c r="D13" i="16"/>
  <c r="E7" i="16" s="1"/>
  <c r="F13" i="16"/>
  <c r="G5" i="16" s="1"/>
  <c r="H16" i="16"/>
  <c r="G17" i="16"/>
  <c r="H17" i="16"/>
  <c r="G18" i="16"/>
  <c r="H18" i="16"/>
  <c r="H19" i="16"/>
  <c r="H20" i="16"/>
  <c r="G21" i="16"/>
  <c r="H21" i="16"/>
  <c r="G22" i="16"/>
  <c r="H22" i="16"/>
  <c r="B24" i="16"/>
  <c r="C16" i="16" s="1"/>
  <c r="D24" i="16"/>
  <c r="E16" i="16" s="1"/>
  <c r="F24" i="16"/>
  <c r="G16" i="16" s="1"/>
  <c r="H27" i="16"/>
  <c r="H28" i="16"/>
  <c r="H29" i="16"/>
  <c r="H30" i="16"/>
  <c r="H31" i="16"/>
  <c r="H32" i="16"/>
  <c r="H33" i="16"/>
  <c r="B35" i="16"/>
  <c r="C27" i="16" s="1"/>
  <c r="D35" i="16"/>
  <c r="E29" i="16" s="1"/>
  <c r="F35" i="16"/>
  <c r="G27" i="16" s="1"/>
  <c r="H38" i="16"/>
  <c r="G39" i="16"/>
  <c r="H39" i="16"/>
  <c r="G40" i="16"/>
  <c r="H40" i="16"/>
  <c r="H41" i="16"/>
  <c r="H42" i="16"/>
  <c r="H43" i="16"/>
  <c r="G44" i="16"/>
  <c r="H44" i="16"/>
  <c r="B46" i="16"/>
  <c r="C38" i="16" s="1"/>
  <c r="D46" i="16"/>
  <c r="E38" i="16" s="1"/>
  <c r="F46" i="16"/>
  <c r="G41" i="16" s="1"/>
  <c r="H49" i="16"/>
  <c r="H50" i="16"/>
  <c r="E51" i="16"/>
  <c r="H51" i="16"/>
  <c r="E52" i="16"/>
  <c r="H52" i="16"/>
  <c r="H53" i="16"/>
  <c r="H54" i="16"/>
  <c r="E55" i="16"/>
  <c r="H55" i="16"/>
  <c r="B57" i="16"/>
  <c r="C51" i="16" s="1"/>
  <c r="D57" i="16"/>
  <c r="E50" i="16" s="1"/>
  <c r="F57" i="16"/>
  <c r="G49" i="16" s="1"/>
  <c r="G43" i="16" l="1"/>
  <c r="E30" i="16"/>
  <c r="E28" i="16"/>
  <c r="E32" i="16"/>
  <c r="G19" i="16"/>
  <c r="G10" i="16"/>
  <c r="G11" i="16"/>
  <c r="E10" i="16"/>
  <c r="E11" i="16"/>
  <c r="H13" i="16"/>
  <c r="G9" i="16"/>
  <c r="E53" i="16"/>
  <c r="E49" i="16"/>
  <c r="E57" i="16" s="1"/>
  <c r="E9" i="16"/>
  <c r="G6" i="16"/>
  <c r="G13" i="16" s="1"/>
  <c r="G42" i="16"/>
  <c r="G38" i="16"/>
  <c r="E6" i="16"/>
  <c r="E31" i="16"/>
  <c r="E27" i="16"/>
  <c r="E35" i="16" s="1"/>
  <c r="G8" i="16"/>
  <c r="G20" i="16"/>
  <c r="G24" i="16" s="1"/>
  <c r="E8" i="16"/>
  <c r="E5" i="16"/>
  <c r="G7" i="16"/>
  <c r="E54" i="16"/>
  <c r="E33" i="16"/>
  <c r="E6" i="43869"/>
  <c r="E9" i="43869" s="1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7" i="16" s="1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0" i="16"/>
  <c r="C39" i="16"/>
  <c r="C46" i="16" s="1"/>
  <c r="G33" i="16"/>
  <c r="G32" i="16"/>
  <c r="G31" i="16"/>
  <c r="G30" i="16"/>
  <c r="G29" i="16"/>
  <c r="G28" i="16"/>
  <c r="G35" i="16" s="1"/>
  <c r="C22" i="16"/>
  <c r="C21" i="16"/>
  <c r="C20" i="16"/>
  <c r="C19" i="16"/>
  <c r="C18" i="16"/>
  <c r="C17" i="16"/>
  <c r="C24" i="16" s="1"/>
  <c r="G46" i="16" l="1"/>
  <c r="E13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<sst xmlns="http://schemas.openxmlformats.org/spreadsheetml/2006/main" count="117" uniqueCount="50">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</sst>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71-4AE0-AFF8-EB006D98413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723796</c:v>
                </c:pt>
                <c:pt idx="1">
                  <c:v>112880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1-4AE0-AFF8-EB006D9841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B6-4937-BA0D-CC9C544ECD5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B6-4937-BA0D-CC9C544ECD5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B6-4937-BA0D-CC9C544ECD5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B6-4937-BA0D-CC9C544ECD5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B6-4937-BA0D-CC9C544ECD5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B6-4937-BA0D-CC9C544ECD54}"/>
              </c:ext>
            </c:extLst>
          </c:dPt>
          <c:dLbls>
            <c:dLbl>
              <c:idx val="1"/>
              <c:layout>
                <c:manualLayout>
                  <c:x val="0.14866423242835972"/>
                  <c:y val="-0.409256794513589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B6-4937-BA0D-CC9C544ECD54}"/>
                </c:ext>
              </c:extLst>
            </c:dLbl>
            <c:dLbl>
              <c:idx val="2"/>
              <c:layout>
                <c:manualLayout>
                  <c:x val="0.15067173385661178"/>
                  <c:y val="-0.248202523071712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6-4937-BA0D-CC9C544ECD54}"/>
                </c:ext>
              </c:extLst>
            </c:dLbl>
            <c:dLbl>
              <c:idx val="3"/>
              <c:layout>
                <c:manualLayout>
                  <c:x val="0.15042698527037432"/>
                  <c:y val="-8.7879095758191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6-4937-BA0D-CC9C544ECD54}"/>
                </c:ext>
              </c:extLst>
            </c:dLbl>
            <c:dLbl>
              <c:idx val="4"/>
              <c:layout>
                <c:manualLayout>
                  <c:x val="0.16732357982066121"/>
                  <c:y val="4.76081618829903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6-4937-BA0D-CC9C544ECD54}"/>
                </c:ext>
              </c:extLst>
            </c:dLbl>
            <c:dLbl>
              <c:idx val="5"/>
              <c:layout>
                <c:manualLayout>
                  <c:x val="0.14924331619430853"/>
                  <c:y val="0.18166319532639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6-4937-BA0D-CC9C544ECD54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B6-4937-BA0D-CC9C544ECD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836676</c:v>
                </c:pt>
                <c:pt idx="1">
                  <c:v>10359</c:v>
                </c:pt>
                <c:pt idx="2">
                  <c:v>985</c:v>
                </c:pt>
                <c:pt idx="3">
                  <c:v>2717</c:v>
                </c:pt>
                <c:pt idx="4">
                  <c:v>27421</c:v>
                </c:pt>
                <c:pt idx="5">
                  <c:v>1346</c:v>
                </c:pt>
                <c:pt idx="6">
                  <c:v>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B6-4937-BA0D-CC9C544ECD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29-4C92-8EC1-AE47E28488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29-4C92-8EC1-AE47E28488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29-4C92-8EC1-AE47E28488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29-4C92-8EC1-AE47E28488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D29-4C92-8EC1-AE47E28488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29-4C92-8EC1-AE47E2848886}"/>
              </c:ext>
            </c:extLst>
          </c:dPt>
          <c:dLbls>
            <c:dLbl>
              <c:idx val="1"/>
              <c:layout>
                <c:manualLayout>
                  <c:x val="-0.14967882957847939"/>
                  <c:y val="2.21952855262177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29-4C92-8EC1-AE47E2848886}"/>
                </c:ext>
              </c:extLst>
            </c:dLbl>
            <c:dLbl>
              <c:idx val="2"/>
              <c:layout>
                <c:manualLayout>
                  <c:x val="-6.0997872111411944E-2"/>
                  <c:y val="-2.46278678887536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29-4C92-8EC1-AE47E2848886}"/>
                </c:ext>
              </c:extLst>
            </c:dLbl>
            <c:dLbl>
              <c:idx val="3"/>
              <c:layout>
                <c:manualLayout>
                  <c:x val="0.15251330965332804"/>
                  <c:y val="-9.90652193712378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29-4C92-8EC1-AE47E2848886}"/>
                </c:ext>
              </c:extLst>
            </c:dLbl>
            <c:dLbl>
              <c:idx val="4"/>
              <c:layout>
                <c:manualLayout>
                  <c:x val="9.0718431489439214E-2"/>
                  <c:y val="-1.0474179686529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29-4C92-8EC1-AE47E2848886}"/>
                </c:ext>
              </c:extLst>
            </c:dLbl>
            <c:dLbl>
              <c:idx val="5"/>
              <c:layout>
                <c:manualLayout>
                  <c:x val="8.4276476481449286E-2"/>
                  <c:y val="1.3524760509037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29-4C92-8EC1-AE47E2848886}"/>
                </c:ext>
              </c:extLst>
            </c:dLbl>
            <c:dLbl>
              <c:idx val="6"/>
              <c:layout>
                <c:manualLayout>
                  <c:x val="1.3026900817208574E-2"/>
                  <c:y val="0.10761618520082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29-4C92-8EC1-AE47E28488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168881036690</c:v>
                </c:pt>
                <c:pt idx="1">
                  <c:v>5888982684</c:v>
                </c:pt>
                <c:pt idx="2">
                  <c:v>1423158348</c:v>
                </c:pt>
                <c:pt idx="3">
                  <c:v>3817994000</c:v>
                </c:pt>
                <c:pt idx="4">
                  <c:v>72801178122</c:v>
                </c:pt>
                <c:pt idx="5">
                  <c:v>15009801000</c:v>
                </c:pt>
                <c:pt idx="6">
                  <c:v>1079605905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29-4C92-8EC1-AE47E28488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4B-4240-86D9-09F553D423B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124077984690</c:v>
                </c:pt>
                <c:pt idx="1">
                  <c:v>44803052000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B-4240-86D9-09F553D423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201847.59296310638</c:v>
                </c:pt>
                <c:pt idx="1">
                  <c:v>141230.88064203286</c:v>
                </c:pt>
                <c:pt idx="2">
                  <c:v>242766.12189062196</c:v>
                </c:pt>
                <c:pt idx="3">
                  <c:v>233941.63365588384</c:v>
                </c:pt>
                <c:pt idx="4">
                  <c:v>258170.46217651328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9-4A87-9053-D793824AF3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11151412.332838038</c:v>
                </c:pt>
                <c:pt idx="1">
                  <c:v>3410576.5765765766</c:v>
                </c:pt>
                <c:pt idx="2">
                  <c:v>11847147.368421054</c:v>
                </c:pt>
                <c:pt idx="3">
                  <c:v>11800000</c:v>
                </c:pt>
                <c:pt idx="4">
                  <c:v>12419436.170212766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B-49EF-8CAE-48F1A650F0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568489.49551114975</c:v>
                </c:pt>
                <c:pt idx="1">
                  <c:v>293543.72483870969</c:v>
                </c:pt>
                <c:pt idx="2">
                  <c:v>685906.75533820083</c:v>
                </c:pt>
                <c:pt idx="3">
                  <c:v>664887.76693158259</c:v>
                </c:pt>
                <c:pt idx="4">
                  <c:v>768610.9734874235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3-4740-A678-0BFAF8E5E2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1444830.8101522843</c:v>
                </c:pt>
                <c:pt idx="1">
                  <c:v>493915.17857142858</c:v>
                </c:pt>
                <c:pt idx="2">
                  <c:v>1724732.3889618923</c:v>
                </c:pt>
                <c:pt idx="3">
                  <c:v>1398107.5007429421</c:v>
                </c:pt>
                <c:pt idx="4">
                  <c:v>4222670.4545454541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A-4CDA-9305-18CA1F0936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1405224.1442767759</c:v>
                </c:pt>
                <c:pt idx="1">
                  <c:v>833530.82706766913</c:v>
                </c:pt>
                <c:pt idx="2">
                  <c:v>1590495.126705653</c:v>
                </c:pt>
                <c:pt idx="3">
                  <c:v>1922671.9653179192</c:v>
                </c:pt>
                <c:pt idx="4">
                  <c:v>902272.45508982032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8-4164-8493-8D086A74E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2654942.493782138</c:v>
                </c:pt>
                <c:pt idx="1">
                  <c:v>679003.25551330799</c:v>
                </c:pt>
                <c:pt idx="2">
                  <c:v>2864563.7352264933</c:v>
                </c:pt>
                <c:pt idx="3">
                  <c:v>2776227.6103643849</c:v>
                </c:pt>
                <c:pt idx="4">
                  <c:v>2959947.4821308726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D-46B2-B906-F71783C173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E9-499A-BC36-A7A021EB6D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E9-499A-BC36-A7A021EB6D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E9-499A-BC36-A7A021EB6D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E9-499A-BC36-A7A021EB6D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E9-499A-BC36-A7A021EB6D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E9-499A-BC36-A7A021EB6D80}"/>
              </c:ext>
            </c:extLst>
          </c:dPt>
          <c:dLbls>
            <c:dLbl>
              <c:idx val="1"/>
              <c:layout>
                <c:manualLayout>
                  <c:x val="0.12070659148678971"/>
                  <c:y val="-0.437257769963220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E9-499A-BC36-A7A021EB6D80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9-499A-BC36-A7A021EB6D80}"/>
                </c:ext>
              </c:extLst>
            </c:dLbl>
            <c:dLbl>
              <c:idx val="3"/>
              <c:layout>
                <c:manualLayout>
                  <c:x val="0.1710948276575838"/>
                  <c:y val="-0.134943132108486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E9-499A-BC36-A7A021EB6D80}"/>
                </c:ext>
              </c:extLst>
            </c:dLbl>
            <c:dLbl>
              <c:idx val="4"/>
              <c:layout>
                <c:manualLayout>
                  <c:x val="0.18795068597497869"/>
                  <c:y val="6.2762445956391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E9-499A-BC36-A7A021EB6D80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E9-499A-BC36-A7A021EB6D80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E9-499A-BC36-A7A021EB6D8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134291</c:v>
                </c:pt>
                <c:pt idx="1">
                  <c:v>2095</c:v>
                </c:pt>
                <c:pt idx="2">
                  <c:v>230</c:v>
                </c:pt>
                <c:pt idx="3">
                  <c:v>324</c:v>
                </c:pt>
                <c:pt idx="4">
                  <c:v>2300</c:v>
                </c:pt>
                <c:pt idx="5">
                  <c:v>604</c:v>
                </c:pt>
                <c:pt idx="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E9-499A-BC36-A7A021EB6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0A7B6A-14E9-4C2B-ABDE-4DF7E0AB98A9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F628CD0-9FA0-494B-90B5-189148A4C13E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4E54B2BE-EA32-41D9-891D-5BCC1A3DFED9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836,676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A8C7E2B-5072-4E62-8742-7C6E274F214A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FBA39D6-A660-4999-A148-6ACEF5D9D943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B49DC67A-C4AC-4B2B-B014-65D5B4F42A2A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$168.88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ECE0631-050D-40FF-934A-060FC536FF16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5C11DAC-E06D-47C2-A8D3-7F6E43F07DBF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6E52BAF-873A-4E5C-A7BA-FDE7D8E33BE2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1EA471A1-1C79-4DE0-A41D-A68E1EBE6C9C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139,972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5F809F9-E41D-4C7D-AB24-139547CEE272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1879FD3-927C-4BE7-B3FD-ADC675D19037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88503FEA-0EBB-4E35-B39B-E80C564A8FB1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880,687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AADCB3-8272-486D-B7BB-A831D963FF1C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62B0A01-F0B1-4919-9615-EFE5D023A9B6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3638782D-54CE-416C-BA44-8142E65FFCD9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$268,901,756,749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sqref="A1:J1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sqref="A1:E1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723796</v>
      </c>
      <c r="C6" s="7">
        <f>B6/B$9</f>
        <v>0.86508517036463339</v>
      </c>
      <c r="D6" s="14">
        <v>124077984690</v>
      </c>
      <c r="E6" s="7">
        <f>D6/D$9</f>
        <v>0.7347064366839422</v>
      </c>
    </row>
    <row r="7" spans="1:7" x14ac:dyDescent="0.2">
      <c r="A7" s="1" t="s">
        <v>30</v>
      </c>
      <c r="B7" s="6">
        <v>112880</v>
      </c>
      <c r="C7" s="7">
        <f>B7/B$9</f>
        <v>0.13491482963536661</v>
      </c>
      <c r="D7" s="14">
        <v>44803052000</v>
      </c>
      <c r="E7" s="7">
        <f>D7/D$9</f>
        <v>0.2652935633160578</v>
      </c>
    </row>
    <row r="9" spans="1:7" x14ac:dyDescent="0.2">
      <c r="A9" s="9" t="s">
        <v>12</v>
      </c>
      <c r="B9" s="10">
        <f>SUM(B6:B7)</f>
        <v>836676</v>
      </c>
      <c r="C9" s="29">
        <f>SUM(C6:C7)</f>
        <v>1</v>
      </c>
      <c r="D9" s="15">
        <f>SUM(D6:D7)</f>
        <v>168881036690</v>
      </c>
      <c r="E9" s="29">
        <f>SUM(E6:E7)</f>
        <v>1</v>
      </c>
      <c r="G9" s="54">
        <f>+D9/1000000000</f>
        <v>168.88103669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sqref="A1:H1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134291</v>
      </c>
      <c r="C5" s="7">
        <f>B5/B$13</f>
        <v>0.95941331123367535</v>
      </c>
      <c r="D5" s="6">
        <v>836676</v>
      </c>
      <c r="E5" s="7">
        <f>D5/D$13</f>
        <v>0.95002651339238575</v>
      </c>
      <c r="F5" s="14">
        <v>168881036690</v>
      </c>
      <c r="G5" s="7">
        <f>F5/F$13</f>
        <v>0.62803991588510899</v>
      </c>
      <c r="H5" s="14">
        <f>IF(D5=0,"-",+F5/D5)</f>
        <v>201847.59296310638</v>
      </c>
      <c r="I5" s="25"/>
    </row>
    <row r="6" spans="1:14" x14ac:dyDescent="0.2">
      <c r="A6" s="51" t="s">
        <v>6</v>
      </c>
      <c r="B6" s="6">
        <v>2095</v>
      </c>
      <c r="C6" s="7">
        <f t="shared" ref="C6:C11" si="0">B6/B$13</f>
        <v>1.4967279170119738E-2</v>
      </c>
      <c r="D6" s="6">
        <v>10359</v>
      </c>
      <c r="E6" s="7">
        <f t="shared" ref="E6:E11" si="1">D6/D$13</f>
        <v>1.1762408210862656E-2</v>
      </c>
      <c r="F6" s="14">
        <v>5888982684</v>
      </c>
      <c r="G6" s="7">
        <f t="shared" ref="G6:G11" si="2">F6/F$13</f>
        <v>2.190012722563554E-2</v>
      </c>
      <c r="H6" s="14">
        <f t="shared" ref="H6:H11" si="3">IF(D6=0,"-",+F6/D6)</f>
        <v>568489.49551114975</v>
      </c>
    </row>
    <row r="7" spans="1:14" x14ac:dyDescent="0.2">
      <c r="A7" s="51" t="s">
        <v>7</v>
      </c>
      <c r="B7" s="6">
        <v>230</v>
      </c>
      <c r="C7" s="7">
        <f t="shared" si="0"/>
        <v>1.6431857800131456E-3</v>
      </c>
      <c r="D7" s="6">
        <v>985</v>
      </c>
      <c r="E7" s="7">
        <f t="shared" si="1"/>
        <v>1.1184450321169723E-3</v>
      </c>
      <c r="F7" s="14">
        <v>1423158348</v>
      </c>
      <c r="G7" s="7">
        <f t="shared" si="2"/>
        <v>5.2924843824222892E-3</v>
      </c>
      <c r="H7" s="14">
        <f t="shared" si="3"/>
        <v>1444830.8101522843</v>
      </c>
    </row>
    <row r="8" spans="1:14" x14ac:dyDescent="0.2">
      <c r="A8" s="51" t="s">
        <v>8</v>
      </c>
      <c r="B8" s="6">
        <v>324</v>
      </c>
      <c r="C8" s="7">
        <f t="shared" si="0"/>
        <v>2.3147486640185178E-3</v>
      </c>
      <c r="D8" s="6">
        <v>2717</v>
      </c>
      <c r="E8" s="7">
        <f t="shared" si="1"/>
        <v>3.0850915251388971E-3</v>
      </c>
      <c r="F8" s="14">
        <v>3817994000</v>
      </c>
      <c r="G8" s="7">
        <f t="shared" si="2"/>
        <v>1.419847176217527E-2</v>
      </c>
      <c r="H8" s="14">
        <f t="shared" si="3"/>
        <v>1405224.1442767759</v>
      </c>
    </row>
    <row r="9" spans="1:14" x14ac:dyDescent="0.2">
      <c r="A9" s="51" t="s">
        <v>9</v>
      </c>
      <c r="B9" s="6">
        <v>2300</v>
      </c>
      <c r="C9" s="7">
        <f t="shared" si="0"/>
        <v>1.6431857800131455E-2</v>
      </c>
      <c r="D9" s="6">
        <v>27421</v>
      </c>
      <c r="E9" s="7">
        <f t="shared" si="1"/>
        <v>3.1135920026070556E-2</v>
      </c>
      <c r="F9" s="14">
        <v>72801178122</v>
      </c>
      <c r="G9" s="7">
        <f t="shared" si="2"/>
        <v>0.27073522688047941</v>
      </c>
      <c r="H9" s="14">
        <f t="shared" si="3"/>
        <v>2654942.493782138</v>
      </c>
    </row>
    <row r="10" spans="1:14" x14ac:dyDescent="0.2">
      <c r="A10" s="51" t="s">
        <v>10</v>
      </c>
      <c r="B10" s="6">
        <v>604</v>
      </c>
      <c r="C10" s="7">
        <f t="shared" si="0"/>
        <v>4.315148744034521E-3</v>
      </c>
      <c r="D10" s="6">
        <v>1346</v>
      </c>
      <c r="E10" s="7">
        <f t="shared" si="1"/>
        <v>1.5283522976948679E-3</v>
      </c>
      <c r="F10" s="14">
        <v>15009801000</v>
      </c>
      <c r="G10" s="7">
        <f t="shared" si="2"/>
        <v>5.5818902715501946E-2</v>
      </c>
      <c r="H10" s="14">
        <f t="shared" si="3"/>
        <v>11151412.332838038</v>
      </c>
    </row>
    <row r="11" spans="1:14" x14ac:dyDescent="0.2">
      <c r="A11" s="51" t="s">
        <v>11</v>
      </c>
      <c r="B11" s="6">
        <v>128</v>
      </c>
      <c r="C11" s="7">
        <f t="shared" si="0"/>
        <v>9.144686080073157E-4</v>
      </c>
      <c r="D11" s="6">
        <v>1183</v>
      </c>
      <c r="E11" s="7">
        <f t="shared" si="1"/>
        <v>1.3432695157303332E-3</v>
      </c>
      <c r="F11" s="14">
        <v>1079605905</v>
      </c>
      <c r="G11" s="7">
        <f t="shared" si="2"/>
        <v>4.0148711486765508E-3</v>
      </c>
      <c r="H11" s="14">
        <f t="shared" si="3"/>
        <v>912600.08875739644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139972</v>
      </c>
      <c r="C13" s="11">
        <f t="shared" si="4"/>
        <v>1</v>
      </c>
      <c r="D13" s="10">
        <f t="shared" si="4"/>
        <v>880687</v>
      </c>
      <c r="E13" s="12">
        <f t="shared" si="4"/>
        <v>1</v>
      </c>
      <c r="F13" s="15">
        <f t="shared" si="4"/>
        <v>268901756749</v>
      </c>
      <c r="G13" s="12">
        <f t="shared" si="4"/>
        <v>1</v>
      </c>
      <c r="H13" s="15">
        <f>F13/D13</f>
        <v>305331.81113040162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97426</v>
      </c>
      <c r="C16" s="7">
        <f t="shared" ref="C16:C22" si="5">B16/B$24</f>
        <v>0.97764264354667152</v>
      </c>
      <c r="D16" s="6">
        <v>337179</v>
      </c>
      <c r="E16" s="7">
        <f t="shared" ref="E16:E22" si="6">D16/D$24</f>
        <v>0.97935443394609734</v>
      </c>
      <c r="F16" s="20">
        <v>47620087104</v>
      </c>
      <c r="G16" s="7">
        <f t="shared" ref="G16:G22" si="7">F16/F$24</f>
        <v>0.92610561740257613</v>
      </c>
      <c r="H16" s="20">
        <f t="shared" ref="H16:H22" si="8">IF(D16=0,"-",+F16/D16)</f>
        <v>141230.88064203286</v>
      </c>
      <c r="J16" s="8"/>
      <c r="M16" s="1"/>
      <c r="N16" s="1"/>
    </row>
    <row r="17" spans="1:14" x14ac:dyDescent="0.2">
      <c r="A17" s="1" t="s">
        <v>6</v>
      </c>
      <c r="B17" s="6">
        <v>1168</v>
      </c>
      <c r="C17" s="7">
        <f t="shared" si="5"/>
        <v>1.1720553113773657E-2</v>
      </c>
      <c r="D17" s="6">
        <v>3100</v>
      </c>
      <c r="E17" s="7">
        <f t="shared" si="6"/>
        <v>9.0041157522648251E-3</v>
      </c>
      <c r="F17" s="20">
        <v>909985547</v>
      </c>
      <c r="G17" s="7">
        <f t="shared" si="7"/>
        <v>1.769721094779491E-2</v>
      </c>
      <c r="H17" s="20">
        <f t="shared" si="8"/>
        <v>293543.72483870969</v>
      </c>
      <c r="J17" s="8"/>
      <c r="M17" s="1"/>
      <c r="N17" s="1"/>
    </row>
    <row r="18" spans="1:14" x14ac:dyDescent="0.2">
      <c r="A18" s="1" t="s">
        <v>7</v>
      </c>
      <c r="B18" s="6">
        <v>95</v>
      </c>
      <c r="C18" s="7">
        <f t="shared" si="5"/>
        <v>9.5329841250727518E-4</v>
      </c>
      <c r="D18" s="6">
        <v>224</v>
      </c>
      <c r="E18" s="7">
        <f t="shared" si="6"/>
        <v>6.5061997693784547E-4</v>
      </c>
      <c r="F18" s="20">
        <v>110637000</v>
      </c>
      <c r="G18" s="7">
        <f t="shared" si="7"/>
        <v>2.1516455223779341E-3</v>
      </c>
      <c r="H18" s="20">
        <f t="shared" si="8"/>
        <v>493915.17857142858</v>
      </c>
      <c r="J18" s="8"/>
      <c r="M18" s="1"/>
      <c r="N18" s="1"/>
    </row>
    <row r="19" spans="1:14" x14ac:dyDescent="0.2">
      <c r="A19" s="1" t="s">
        <v>8</v>
      </c>
      <c r="B19" s="6">
        <v>189</v>
      </c>
      <c r="C19" s="7">
        <f t="shared" si="5"/>
        <v>1.8965621048828948E-3</v>
      </c>
      <c r="D19" s="6">
        <v>665</v>
      </c>
      <c r="E19" s="7">
        <f t="shared" si="6"/>
        <v>1.9315280565342288E-3</v>
      </c>
      <c r="F19" s="20">
        <v>554298000</v>
      </c>
      <c r="G19" s="7">
        <f t="shared" si="7"/>
        <v>1.0779873005983931E-2</v>
      </c>
      <c r="H19" s="20">
        <f t="shared" si="8"/>
        <v>833530.82706766913</v>
      </c>
      <c r="J19" s="8"/>
      <c r="M19" s="1"/>
      <c r="N19" s="1"/>
    </row>
    <row r="20" spans="1:14" x14ac:dyDescent="0.2">
      <c r="A20" s="1" t="s">
        <v>9</v>
      </c>
      <c r="B20" s="6">
        <v>653</v>
      </c>
      <c r="C20" s="7">
        <f t="shared" si="5"/>
        <v>6.5526722459710602E-3</v>
      </c>
      <c r="D20" s="6">
        <v>2630</v>
      </c>
      <c r="E20" s="7">
        <f t="shared" si="6"/>
        <v>7.6389756220827387E-3</v>
      </c>
      <c r="F20" s="20">
        <v>1785778562</v>
      </c>
      <c r="G20" s="7">
        <f t="shared" si="7"/>
        <v>3.4729452596200243E-2</v>
      </c>
      <c r="H20" s="20">
        <f t="shared" si="8"/>
        <v>679003.25551330799</v>
      </c>
      <c r="J20" s="8"/>
      <c r="M20" s="1"/>
      <c r="N20" s="1"/>
    </row>
    <row r="21" spans="1:14" x14ac:dyDescent="0.2">
      <c r="A21" s="1" t="s">
        <v>10</v>
      </c>
      <c r="B21" s="6">
        <v>54</v>
      </c>
      <c r="C21" s="7">
        <f t="shared" si="5"/>
        <v>5.4187488710939855E-4</v>
      </c>
      <c r="D21" s="6">
        <v>111</v>
      </c>
      <c r="E21" s="7">
        <f t="shared" si="6"/>
        <v>3.2240543500045021E-4</v>
      </c>
      <c r="F21" s="20">
        <v>378574000</v>
      </c>
      <c r="G21" s="7">
        <f t="shared" si="7"/>
        <v>7.3624289522375343E-3</v>
      </c>
      <c r="H21" s="20">
        <f t="shared" si="8"/>
        <v>3410576.5765765766</v>
      </c>
      <c r="J21" s="8"/>
      <c r="M21" s="1"/>
      <c r="N21" s="1"/>
    </row>
    <row r="22" spans="1:14" x14ac:dyDescent="0.2">
      <c r="A22" s="1" t="s">
        <v>11</v>
      </c>
      <c r="B22" s="6">
        <v>69</v>
      </c>
      <c r="C22" s="7">
        <f t="shared" si="5"/>
        <v>6.9239568908423146E-4</v>
      </c>
      <c r="D22" s="6">
        <v>378</v>
      </c>
      <c r="E22" s="7">
        <f t="shared" si="6"/>
        <v>1.0979212110826142E-3</v>
      </c>
      <c r="F22" s="20">
        <v>60355000</v>
      </c>
      <c r="G22" s="7">
        <f t="shared" si="7"/>
        <v>1.1737715728293448E-3</v>
      </c>
      <c r="H22" s="20">
        <f t="shared" si="8"/>
        <v>159669.31216931218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99654</v>
      </c>
      <c r="C24" s="11">
        <f t="shared" si="9"/>
        <v>1</v>
      </c>
      <c r="D24" s="10">
        <f t="shared" si="9"/>
        <v>344287</v>
      </c>
      <c r="E24" s="11">
        <f t="shared" si="9"/>
        <v>1</v>
      </c>
      <c r="F24" s="21">
        <f t="shared" si="9"/>
        <v>51419715213</v>
      </c>
      <c r="G24" s="11">
        <f t="shared" si="9"/>
        <v>0.99999999999999989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133056</v>
      </c>
      <c r="C27" s="7">
        <f>B27/B$35</f>
        <v>0.95916263579414796</v>
      </c>
      <c r="D27" s="6">
        <v>499497</v>
      </c>
      <c r="E27" s="7">
        <f>D27/D$35</f>
        <v>0.93120246085011182</v>
      </c>
      <c r="F27" s="20">
        <v>121260949586</v>
      </c>
      <c r="G27" s="7">
        <f>F27/F$35</f>
        <v>0.55756764434238382</v>
      </c>
      <c r="H27" s="20">
        <f t="shared" ref="H27:H33" si="10">IF(D27=0,"-",+F27/D27)</f>
        <v>242766.12189062196</v>
      </c>
      <c r="J27" s="8"/>
    </row>
    <row r="28" spans="1:14" x14ac:dyDescent="0.2">
      <c r="A28" s="1" t="s">
        <v>6</v>
      </c>
      <c r="B28" s="6">
        <v>2087</v>
      </c>
      <c r="C28" s="7">
        <f t="shared" ref="C28:C33" si="11">B28/B$35</f>
        <v>1.5044585895430396E-2</v>
      </c>
      <c r="D28" s="6">
        <v>7259</v>
      </c>
      <c r="E28" s="7">
        <f t="shared" ref="E28:E33" si="12">D28/D$35</f>
        <v>1.3532811334824757E-2</v>
      </c>
      <c r="F28" s="20">
        <v>4978997137</v>
      </c>
      <c r="G28" s="7">
        <f t="shared" ref="G28:G33" si="13">F28/F$35</f>
        <v>2.2893831149620795E-2</v>
      </c>
      <c r="H28" s="20">
        <f t="shared" si="10"/>
        <v>685906.75533820083</v>
      </c>
      <c r="J28" s="8"/>
    </row>
    <row r="29" spans="1:14" x14ac:dyDescent="0.2">
      <c r="A29" s="1" t="s">
        <v>7</v>
      </c>
      <c r="B29" s="6">
        <v>230</v>
      </c>
      <c r="C29" s="7">
        <f t="shared" si="11"/>
        <v>1.658004195471486E-3</v>
      </c>
      <c r="D29" s="6">
        <v>761</v>
      </c>
      <c r="E29" s="7">
        <f t="shared" si="12"/>
        <v>1.418717375093214E-3</v>
      </c>
      <c r="F29" s="20">
        <v>1312521348</v>
      </c>
      <c r="G29" s="7">
        <f t="shared" si="13"/>
        <v>6.0350792126564485E-3</v>
      </c>
      <c r="H29" s="20">
        <f t="shared" si="10"/>
        <v>1724732.3889618923</v>
      </c>
      <c r="J29" s="8"/>
    </row>
    <row r="30" spans="1:14" x14ac:dyDescent="0.2">
      <c r="A30" s="1" t="s">
        <v>8</v>
      </c>
      <c r="B30" s="6">
        <v>324</v>
      </c>
      <c r="C30" s="7">
        <f t="shared" si="11"/>
        <v>2.3356233014467888E-3</v>
      </c>
      <c r="D30" s="6">
        <v>2052</v>
      </c>
      <c r="E30" s="7">
        <f t="shared" si="12"/>
        <v>3.825503355704698E-3</v>
      </c>
      <c r="F30" s="20">
        <v>3263696000</v>
      </c>
      <c r="G30" s="7">
        <f t="shared" si="13"/>
        <v>1.5006737921667694E-2</v>
      </c>
      <c r="H30" s="20">
        <f t="shared" si="10"/>
        <v>1590495.126705653</v>
      </c>
      <c r="J30" s="8"/>
    </row>
    <row r="31" spans="1:14" x14ac:dyDescent="0.2">
      <c r="A31" s="1" t="s">
        <v>9</v>
      </c>
      <c r="B31" s="6">
        <v>2296</v>
      </c>
      <c r="C31" s="7">
        <f t="shared" si="11"/>
        <v>1.6551207099141443E-2</v>
      </c>
      <c r="D31" s="6">
        <v>24791</v>
      </c>
      <c r="E31" s="7">
        <f t="shared" si="12"/>
        <v>4.6217375093214018E-2</v>
      </c>
      <c r="F31" s="20">
        <v>71015399560</v>
      </c>
      <c r="G31" s="7">
        <f t="shared" si="13"/>
        <v>0.32653454537415105</v>
      </c>
      <c r="H31" s="20">
        <f t="shared" si="10"/>
        <v>2864563.7352264933</v>
      </c>
      <c r="J31" s="8"/>
    </row>
    <row r="32" spans="1:14" x14ac:dyDescent="0.2">
      <c r="A32" s="1" t="s">
        <v>10</v>
      </c>
      <c r="B32" s="6">
        <v>604</v>
      </c>
      <c r="C32" s="7">
        <f t="shared" si="11"/>
        <v>4.3540631915859893E-3</v>
      </c>
      <c r="D32" s="6">
        <v>1235</v>
      </c>
      <c r="E32" s="7">
        <f t="shared" si="12"/>
        <v>2.3023862788963461E-3</v>
      </c>
      <c r="F32" s="20">
        <v>14631227000</v>
      </c>
      <c r="G32" s="7">
        <f t="shared" si="13"/>
        <v>6.7275563980661271E-2</v>
      </c>
      <c r="H32" s="20">
        <f t="shared" si="10"/>
        <v>11847147.368421054</v>
      </c>
      <c r="J32" s="8"/>
    </row>
    <row r="33" spans="1:14" x14ac:dyDescent="0.2">
      <c r="A33" s="1" t="s">
        <v>11</v>
      </c>
      <c r="B33" s="6">
        <v>124</v>
      </c>
      <c r="C33" s="7">
        <f t="shared" si="11"/>
        <v>8.9388052277593159E-4</v>
      </c>
      <c r="D33" s="6">
        <v>805</v>
      </c>
      <c r="E33" s="7">
        <f t="shared" si="12"/>
        <v>1.500745712155108E-3</v>
      </c>
      <c r="F33" s="20">
        <v>1019250905</v>
      </c>
      <c r="G33" s="7">
        <f t="shared" si="13"/>
        <v>4.6865980188588695E-3</v>
      </c>
      <c r="H33" s="20">
        <f t="shared" si="10"/>
        <v>1266150.1925465839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138721</v>
      </c>
      <c r="C35" s="11">
        <f t="shared" si="14"/>
        <v>1</v>
      </c>
      <c r="D35" s="10">
        <f t="shared" si="14"/>
        <v>536400</v>
      </c>
      <c r="E35" s="11">
        <f t="shared" si="14"/>
        <v>1</v>
      </c>
      <c r="F35" s="21">
        <f t="shared" si="14"/>
        <v>217482041536</v>
      </c>
      <c r="G35" s="11">
        <f t="shared" si="14"/>
        <v>1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115603</v>
      </c>
      <c r="C38" s="7">
        <f t="shared" ref="C38:C44" si="15">B38/B$46</f>
        <v>0.95575213922533175</v>
      </c>
      <c r="D38" s="6">
        <v>317573</v>
      </c>
      <c r="E38" s="7">
        <f t="shared" ref="E38:E44" si="16">D38/D$46</f>
        <v>0.93422233204778593</v>
      </c>
      <c r="F38" s="20">
        <v>74293546425</v>
      </c>
      <c r="G38" s="7">
        <f t="shared" ref="G38:G44" si="17">F38/F$46</f>
        <v>0.56461827144174126</v>
      </c>
      <c r="H38" s="20">
        <f t="shared" ref="H38:H44" si="18">IF(D38=0,"-",+F38/D38)</f>
        <v>233941.63365588384</v>
      </c>
      <c r="J38" s="8"/>
      <c r="N38" s="1"/>
    </row>
    <row r="39" spans="1:14" x14ac:dyDescent="0.2">
      <c r="A39" s="1" t="s">
        <v>6</v>
      </c>
      <c r="B39" s="6">
        <v>1922</v>
      </c>
      <c r="C39" s="7">
        <f t="shared" si="15"/>
        <v>1.5890207101814723E-2</v>
      </c>
      <c r="D39" s="6">
        <v>5788</v>
      </c>
      <c r="E39" s="7">
        <f t="shared" si="16"/>
        <v>1.7026884709633958E-2</v>
      </c>
      <c r="F39" s="20">
        <v>3848370395</v>
      </c>
      <c r="G39" s="7">
        <f t="shared" si="17"/>
        <v>2.9246958112115334E-2</v>
      </c>
      <c r="H39" s="20">
        <f t="shared" si="18"/>
        <v>664887.76693158259</v>
      </c>
      <c r="J39" s="8"/>
      <c r="N39" s="1"/>
    </row>
    <row r="40" spans="1:14" x14ac:dyDescent="0.2">
      <c r="A40" s="1" t="s">
        <v>7</v>
      </c>
      <c r="B40" s="6">
        <v>220</v>
      </c>
      <c r="C40" s="7">
        <f t="shared" si="15"/>
        <v>1.8188582530693233E-3</v>
      </c>
      <c r="D40" s="6">
        <v>673</v>
      </c>
      <c r="E40" s="7">
        <f t="shared" si="16"/>
        <v>1.9798019021395391E-3</v>
      </c>
      <c r="F40" s="20">
        <v>940926348</v>
      </c>
      <c r="G40" s="7">
        <f t="shared" si="17"/>
        <v>7.1508796352596554E-3</v>
      </c>
      <c r="H40" s="20">
        <f t="shared" si="18"/>
        <v>1398107.5007429421</v>
      </c>
      <c r="J40" s="8"/>
      <c r="N40" s="1"/>
    </row>
    <row r="41" spans="1:14" x14ac:dyDescent="0.2">
      <c r="A41" s="1" t="s">
        <v>8</v>
      </c>
      <c r="B41" s="6">
        <v>311</v>
      </c>
      <c r="C41" s="7">
        <f t="shared" si="15"/>
        <v>2.571204166838907E-3</v>
      </c>
      <c r="D41" s="6">
        <v>1384</v>
      </c>
      <c r="E41" s="7">
        <f t="shared" si="16"/>
        <v>4.0713905387238071E-3</v>
      </c>
      <c r="F41" s="20">
        <v>2660978000</v>
      </c>
      <c r="G41" s="7">
        <f t="shared" si="17"/>
        <v>2.0222978589684436E-2</v>
      </c>
      <c r="H41" s="20">
        <f t="shared" si="18"/>
        <v>1922671.9653179192</v>
      </c>
      <c r="J41" s="8"/>
      <c r="N41" s="1"/>
    </row>
    <row r="42" spans="1:14" x14ac:dyDescent="0.2">
      <c r="A42" s="1" t="s">
        <v>9</v>
      </c>
      <c r="B42" s="6">
        <v>2185</v>
      </c>
      <c r="C42" s="7">
        <f t="shared" si="15"/>
        <v>1.806456946798396E-2</v>
      </c>
      <c r="D42" s="6">
        <v>12871</v>
      </c>
      <c r="E42" s="7">
        <f t="shared" si="16"/>
        <v>3.7863343658897486E-2</v>
      </c>
      <c r="F42" s="20">
        <v>35732825573</v>
      </c>
      <c r="G42" s="7">
        <f t="shared" si="17"/>
        <v>0.27156337501163391</v>
      </c>
      <c r="H42" s="20">
        <f t="shared" si="18"/>
        <v>2776227.6103643849</v>
      </c>
      <c r="J42" s="8"/>
      <c r="N42" s="1"/>
    </row>
    <row r="43" spans="1:14" x14ac:dyDescent="0.2">
      <c r="A43" s="1" t="s">
        <v>10</v>
      </c>
      <c r="B43" s="6">
        <v>604</v>
      </c>
      <c r="C43" s="7">
        <f t="shared" si="15"/>
        <v>4.993592658426688E-3</v>
      </c>
      <c r="D43" s="6">
        <v>1141</v>
      </c>
      <c r="E43" s="7">
        <f t="shared" si="16"/>
        <v>3.3565437895114627E-3</v>
      </c>
      <c r="F43" s="20">
        <v>13463800000</v>
      </c>
      <c r="G43" s="7">
        <f t="shared" si="17"/>
        <v>0.10232258182359769</v>
      </c>
      <c r="H43" s="20">
        <f t="shared" si="18"/>
        <v>11800000</v>
      </c>
      <c r="J43" s="8"/>
      <c r="N43" s="1"/>
    </row>
    <row r="44" spans="1:14" x14ac:dyDescent="0.2">
      <c r="A44" s="1" t="s">
        <v>11</v>
      </c>
      <c r="B44" s="6">
        <v>110</v>
      </c>
      <c r="C44" s="7">
        <f t="shared" si="15"/>
        <v>9.0942912653466166E-4</v>
      </c>
      <c r="D44" s="6">
        <v>503</v>
      </c>
      <c r="E44" s="7">
        <f t="shared" si="16"/>
        <v>1.4797033533078578E-3</v>
      </c>
      <c r="F44" s="20">
        <v>641455905</v>
      </c>
      <c r="G44" s="7">
        <f t="shared" si="17"/>
        <v>4.8749553859677363E-3</v>
      </c>
      <c r="H44" s="20">
        <f t="shared" si="18"/>
        <v>1275260.2485089463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120955</v>
      </c>
      <c r="C46" s="11">
        <f t="shared" si="19"/>
        <v>1</v>
      </c>
      <c r="D46" s="10">
        <f t="shared" si="19"/>
        <v>339933</v>
      </c>
      <c r="E46" s="11">
        <f t="shared" si="19"/>
        <v>1.0000000000000002</v>
      </c>
      <c r="F46" s="10">
        <f t="shared" si="19"/>
        <v>131581902646</v>
      </c>
      <c r="G46" s="11">
        <f t="shared" si="19"/>
        <v>0.99999999999999989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100615</v>
      </c>
      <c r="C49" s="7">
        <f t="shared" ref="C49:C55" si="20">B49/B$57</f>
        <v>0.96782416313966912</v>
      </c>
      <c r="D49" s="6">
        <v>181924</v>
      </c>
      <c r="E49" s="7">
        <f t="shared" ref="E49:E55" si="21">D49/D$57</f>
        <v>0.92597739060503803</v>
      </c>
      <c r="F49" s="20">
        <v>46967403161</v>
      </c>
      <c r="G49" s="7">
        <f t="shared" ref="G49:G55" si="22">F49/F$57</f>
        <v>0.54676748801470998</v>
      </c>
      <c r="H49" s="20">
        <f t="shared" ref="H49:H55" si="23">IF(D49=0,"-",+F49/D49)</f>
        <v>258170.46217651328</v>
      </c>
      <c r="J49" s="8"/>
      <c r="N49" s="1"/>
    </row>
    <row r="50" spans="1:14" x14ac:dyDescent="0.2">
      <c r="A50" s="1" t="s">
        <v>6</v>
      </c>
      <c r="B50" s="6">
        <v>881</v>
      </c>
      <c r="C50" s="7">
        <f t="shared" si="20"/>
        <v>8.4744132358599462E-3</v>
      </c>
      <c r="D50" s="6">
        <v>1471</v>
      </c>
      <c r="E50" s="7">
        <f t="shared" si="21"/>
        <v>7.4872624919197625E-3</v>
      </c>
      <c r="F50" s="20">
        <v>1130626742</v>
      </c>
      <c r="G50" s="7">
        <f t="shared" si="22"/>
        <v>1.3162106099127869E-2</v>
      </c>
      <c r="H50" s="20">
        <f t="shared" si="23"/>
        <v>768610.9734874235</v>
      </c>
      <c r="J50" s="8"/>
      <c r="N50" s="1"/>
    </row>
    <row r="51" spans="1:14" x14ac:dyDescent="0.2">
      <c r="A51" s="1" t="s">
        <v>7</v>
      </c>
      <c r="B51" s="6">
        <v>52</v>
      </c>
      <c r="C51" s="7">
        <f t="shared" si="20"/>
        <v>5.0019238168526358E-4</v>
      </c>
      <c r="D51" s="6">
        <v>88</v>
      </c>
      <c r="E51" s="7">
        <f t="shared" si="21"/>
        <v>4.4791237205230397E-4</v>
      </c>
      <c r="F51" s="20">
        <v>371595000</v>
      </c>
      <c r="G51" s="7">
        <f t="shared" si="22"/>
        <v>4.3258952174204104E-3</v>
      </c>
      <c r="H51" s="20">
        <f t="shared" si="23"/>
        <v>4222670.4545454541</v>
      </c>
      <c r="J51" s="8"/>
      <c r="N51" s="1"/>
    </row>
    <row r="52" spans="1:14" x14ac:dyDescent="0.2">
      <c r="A52" s="1" t="s">
        <v>8</v>
      </c>
      <c r="B52" s="6">
        <v>268</v>
      </c>
      <c r="C52" s="7">
        <f t="shared" si="20"/>
        <v>2.5779145825317431E-3</v>
      </c>
      <c r="D52" s="6">
        <v>668</v>
      </c>
      <c r="E52" s="7">
        <f t="shared" si="21"/>
        <v>3.4000620969424889E-3</v>
      </c>
      <c r="F52" s="20">
        <v>602718000</v>
      </c>
      <c r="G52" s="7">
        <f t="shared" si="22"/>
        <v>7.0164962221052349E-3</v>
      </c>
      <c r="H52" s="20">
        <f t="shared" si="23"/>
        <v>902272.45508982032</v>
      </c>
      <c r="J52" s="8"/>
      <c r="N52" s="1"/>
    </row>
    <row r="53" spans="1:14" x14ac:dyDescent="0.2">
      <c r="A53" s="1" t="s">
        <v>9</v>
      </c>
      <c r="B53" s="6">
        <v>1992</v>
      </c>
      <c r="C53" s="7">
        <f t="shared" si="20"/>
        <v>1.9161215852250866E-2</v>
      </c>
      <c r="D53" s="6">
        <v>11920</v>
      </c>
      <c r="E53" s="7">
        <f t="shared" si="21"/>
        <v>6.0671766759812083E-2</v>
      </c>
      <c r="F53" s="20">
        <v>35282573987</v>
      </c>
      <c r="G53" s="7">
        <f t="shared" si="22"/>
        <v>0.41073942886380355</v>
      </c>
      <c r="H53" s="20">
        <f t="shared" si="23"/>
        <v>2959947.4821308726</v>
      </c>
      <c r="J53" s="8"/>
      <c r="N53" s="1"/>
    </row>
    <row r="54" spans="1:14" x14ac:dyDescent="0.2">
      <c r="A54" s="1" t="s">
        <v>10</v>
      </c>
      <c r="B54" s="6">
        <v>71</v>
      </c>
      <c r="C54" s="7">
        <f t="shared" si="20"/>
        <v>6.8295498268564829E-4</v>
      </c>
      <c r="D54" s="6">
        <v>94</v>
      </c>
      <c r="E54" s="7">
        <f t="shared" si="21"/>
        <v>4.7845185196496105E-4</v>
      </c>
      <c r="F54" s="20">
        <v>1167427000</v>
      </c>
      <c r="G54" s="7">
        <f t="shared" si="22"/>
        <v>1.3590513532172008E-2</v>
      </c>
      <c r="H54" s="20">
        <f t="shared" si="23"/>
        <v>12419436.170212766</v>
      </c>
      <c r="J54" s="8"/>
      <c r="N54" s="1"/>
    </row>
    <row r="55" spans="1:14" x14ac:dyDescent="0.2">
      <c r="A55" s="1" t="s">
        <v>11</v>
      </c>
      <c r="B55" s="6">
        <v>81</v>
      </c>
      <c r="C55" s="7">
        <f t="shared" si="20"/>
        <v>7.7914582531742982E-4</v>
      </c>
      <c r="D55" s="6">
        <v>302</v>
      </c>
      <c r="E55" s="7">
        <f t="shared" si="21"/>
        <v>1.5371538222704068E-3</v>
      </c>
      <c r="F55" s="20">
        <v>377795000</v>
      </c>
      <c r="G55" s="7">
        <f t="shared" si="22"/>
        <v>4.3980720506609184E-3</v>
      </c>
      <c r="H55" s="20">
        <f t="shared" si="23"/>
        <v>1250976.8211920529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103960</v>
      </c>
      <c r="C57" s="11">
        <f t="shared" si="24"/>
        <v>1</v>
      </c>
      <c r="D57" s="10">
        <f t="shared" si="24"/>
        <v>196467</v>
      </c>
      <c r="E57" s="11">
        <f t="shared" si="24"/>
        <v>1</v>
      </c>
      <c r="F57" s="10">
        <f t="shared" si="24"/>
        <v>85900138890</v>
      </c>
      <c r="G57" s="11">
        <f t="shared" si="24"/>
        <v>0.99999999999999989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/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Frank Davis</cp:lastModifiedBy>
  <cp:lastPrinted>2001-02-08T21:22:29Z</cp:lastPrinted>
  <dcterms:created xsi:type="dcterms:W3CDTF">2000-09-06T18:30:25Z</dcterms:created>
  <dcterms:modified xsi:type="dcterms:W3CDTF">2018-07-05T11:19:10Z</dcterms:modified>
</cp:coreProperties>
</file>