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bookViews>
    <workbookView xWindow="360" yWindow="315" windowWidth="11460" windowHeight="6090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102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H9" i="16"/>
  <c r="H10" i="16"/>
  <c r="H11" i="16"/>
  <c r="B13" i="16"/>
  <c r="C5" i="16" s="1"/>
  <c r="D13" i="16"/>
  <c r="E7" i="16" s="1"/>
  <c r="F13" i="16"/>
  <c r="G5" i="16" s="1"/>
  <c r="H16" i="16"/>
  <c r="H17" i="16"/>
  <c r="G18" i="16"/>
  <c r="H18" i="16"/>
  <c r="H19" i="16"/>
  <c r="H20" i="16"/>
  <c r="H21" i="16"/>
  <c r="G22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7" i="16" s="1"/>
  <c r="F35" i="16"/>
  <c r="G27" i="16" s="1"/>
  <c r="H38" i="16"/>
  <c r="G39" i="16"/>
  <c r="H39" i="16"/>
  <c r="G40" i="16"/>
  <c r="H40" i="16"/>
  <c r="G41" i="16"/>
  <c r="H41" i="16"/>
  <c r="H42" i="16"/>
  <c r="H43" i="16"/>
  <c r="G44" i="16"/>
  <c r="H44" i="16"/>
  <c r="B46" i="16"/>
  <c r="C38" i="16" s="1"/>
  <c r="D46" i="16"/>
  <c r="E38" i="16" s="1"/>
  <c r="F46" i="16"/>
  <c r="G38" i="16" s="1"/>
  <c r="H49" i="16"/>
  <c r="E50" i="16"/>
  <c r="H50" i="16"/>
  <c r="H51" i="16"/>
  <c r="H52" i="16"/>
  <c r="H53" i="16"/>
  <c r="E54" i="16"/>
  <c r="H54" i="16"/>
  <c r="H55" i="16"/>
  <c r="B57" i="16"/>
  <c r="C51" i="16" s="1"/>
  <c r="D57" i="16"/>
  <c r="E49" i="16" s="1"/>
  <c r="F57" i="16"/>
  <c r="G49" i="16" s="1"/>
  <c r="E52" i="16" l="1"/>
  <c r="E55" i="16"/>
  <c r="E51" i="16"/>
  <c r="E57" i="16" s="1"/>
  <c r="E53" i="16"/>
  <c r="G43" i="16"/>
  <c r="E29" i="16"/>
  <c r="E30" i="16"/>
  <c r="E33" i="16"/>
  <c r="G19" i="16"/>
  <c r="G9" i="16"/>
  <c r="E9" i="16"/>
  <c r="G6" i="16"/>
  <c r="G13" i="16" s="1"/>
  <c r="E32" i="16"/>
  <c r="E28" i="16"/>
  <c r="E35" i="16" s="1"/>
  <c r="G42" i="16"/>
  <c r="G46" i="16" s="1"/>
  <c r="G21" i="16"/>
  <c r="G17" i="16"/>
  <c r="G24" i="16" s="1"/>
  <c r="G11" i="16"/>
  <c r="E6" i="16"/>
  <c r="E31" i="16"/>
  <c r="E11" i="16"/>
  <c r="G8" i="16"/>
  <c r="G20" i="16"/>
  <c r="E8" i="16"/>
  <c r="E5" i="16"/>
  <c r="E13" i="16" s="1"/>
  <c r="H13" i="16"/>
  <c r="G10" i="16"/>
  <c r="E10" i="16"/>
  <c r="G7" i="16"/>
  <c r="E6" i="43869"/>
  <c r="E9" i="43869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24" i="16" s="1"/>
  <c r="E19" i="16"/>
  <c r="E18" i="16"/>
  <c r="E17" i="16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7" i="16" s="1"/>
  <c r="C55" i="16"/>
  <c r="G55" i="16"/>
  <c r="G54" i="16"/>
  <c r="G53" i="16"/>
  <c r="G52" i="16"/>
  <c r="G51" i="16"/>
  <c r="G50" i="16"/>
  <c r="G57" i="16" s="1"/>
  <c r="C44" i="16"/>
  <c r="C43" i="16"/>
  <c r="C42" i="16"/>
  <c r="C46" i="16" s="1"/>
  <c r="C41" i="16"/>
  <c r="C40" i="16"/>
  <c r="C39" i="16"/>
  <c r="G33" i="16"/>
  <c r="G32" i="16"/>
  <c r="G31" i="16"/>
  <c r="G30" i="16"/>
  <c r="G29" i="16"/>
  <c r="G28" i="16"/>
  <c r="G35" i="16" s="1"/>
  <c r="C22" i="16"/>
  <c r="C21" i="16"/>
  <c r="C20" i="16"/>
  <c r="C19" i="16"/>
  <c r="C18" i="16"/>
  <c r="C17" i="16"/>
  <c r="C24" i="16" s="1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<sst xmlns="http://schemas.openxmlformats.org/spreadsheetml/2006/main" count="117" uniqueCount="50">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</sst>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D02-4E87-BA44-5BBE0D46D36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626758</c:v>
                </c:pt>
                <c:pt idx="1">
                  <c:v>122881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2-4E87-BA44-5BBE0D46D3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68-4B19-8247-AC10663DDCE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68-4B19-8247-AC10663DDCE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68-4B19-8247-AC10663DDCE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68-4B19-8247-AC10663DDCE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68-4B19-8247-AC10663DDCE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68-4B19-8247-AC10663DDCE1}"/>
              </c:ext>
            </c:extLst>
          </c:dPt>
          <c:dLbls>
            <c:dLbl>
              <c:idx val="1"/>
              <c:layout>
                <c:manualLayout>
                  <c:x val="0.1486599269728508"/>
                  <c:y val="-0.414751333502667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68-4B19-8247-AC10663DDCE1}"/>
                </c:ext>
              </c:extLst>
            </c:dLbl>
            <c:dLbl>
              <c:idx val="2"/>
              <c:layout>
                <c:manualLayout>
                  <c:x val="0.1506675939955455"/>
                  <c:y val="-0.25369706206079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68-4B19-8247-AC10663DDCE1}"/>
                </c:ext>
              </c:extLst>
            </c:dLbl>
            <c:dLbl>
              <c:idx val="3"/>
              <c:layout>
                <c:manualLayout>
                  <c:x val="0.15265439611846626"/>
                  <c:y val="-9.3561256455846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68-4B19-8247-AC10663DDCE1}"/>
                </c:ext>
              </c:extLst>
            </c:dLbl>
            <c:dLbl>
              <c:idx val="4"/>
              <c:layout>
                <c:manualLayout>
                  <c:x val="0.16732159268734942"/>
                  <c:y val="4.5230039793412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68-4B19-8247-AC10663DDCE1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68-4B19-8247-AC10663DDCE1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68-4B19-8247-AC10663DDCE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749639</c:v>
                </c:pt>
                <c:pt idx="1">
                  <c:v>8665</c:v>
                </c:pt>
                <c:pt idx="2">
                  <c:v>1397</c:v>
                </c:pt>
                <c:pt idx="3">
                  <c:v>1979</c:v>
                </c:pt>
                <c:pt idx="4">
                  <c:v>22242</c:v>
                </c:pt>
                <c:pt idx="5">
                  <c:v>1434</c:v>
                </c:pt>
                <c:pt idx="6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68-4B19-8247-AC10663DDC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37-40AF-ABBD-F95ADE339A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37-40AF-ABBD-F95ADE339AA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37-40AF-ABBD-F95ADE339AA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37-40AF-ABBD-F95ADE339AA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37-40AF-ABBD-F95ADE339AA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37-40AF-ABBD-F95ADE339AAD}"/>
              </c:ext>
            </c:extLst>
          </c:dPt>
          <c:dLbls>
            <c:dLbl>
              <c:idx val="1"/>
              <c:layout>
                <c:manualLayout>
                  <c:x val="-0.10574165611002095"/>
                  <c:y val="3.8423209717081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37-40AF-ABBD-F95ADE339AAD}"/>
                </c:ext>
              </c:extLst>
            </c:dLbl>
            <c:dLbl>
              <c:idx val="2"/>
              <c:layout>
                <c:manualLayout>
                  <c:x val="-3.1582172102304289E-2"/>
                  <c:y val="-1.9915712428690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37-40AF-ABBD-F95ADE339AAD}"/>
                </c:ext>
              </c:extLst>
            </c:dLbl>
            <c:dLbl>
              <c:idx val="3"/>
              <c:layout>
                <c:manualLayout>
                  <c:x val="0.20172334136466372"/>
                  <c:y val="-1.3859261283191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37-40AF-ABBD-F95ADE339AAD}"/>
                </c:ext>
              </c:extLst>
            </c:dLbl>
            <c:dLbl>
              <c:idx val="4"/>
              <c:layout>
                <c:manualLayout>
                  <c:x val="0.11390893961598648"/>
                  <c:y val="-4.87880970714622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37-40AF-ABBD-F95ADE339AAD}"/>
                </c:ext>
              </c:extLst>
            </c:dLbl>
            <c:dLbl>
              <c:idx val="5"/>
              <c:layout>
                <c:manualLayout>
                  <c:x val="7.6440216266342106E-2"/>
                  <c:y val="-9.880523609627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37-40AF-ABBD-F95ADE339AAD}"/>
                </c:ext>
              </c:extLst>
            </c:dLbl>
            <c:dLbl>
              <c:idx val="6"/>
              <c:layout>
                <c:manualLayout>
                  <c:x val="8.1061377580168403E-2"/>
                  <c:y val="2.6268908815420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37-40AF-ABBD-F95ADE339A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139751530420</c:v>
                </c:pt>
                <c:pt idx="1">
                  <c:v>6805857555</c:v>
                </c:pt>
                <c:pt idx="2">
                  <c:v>1778339042</c:v>
                </c:pt>
                <c:pt idx="3">
                  <c:v>1948393000</c:v>
                </c:pt>
                <c:pt idx="4">
                  <c:v>72162060433</c:v>
                </c:pt>
                <c:pt idx="5">
                  <c:v>14596141000</c:v>
                </c:pt>
                <c:pt idx="6">
                  <c:v>563758430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7-40AF-ABBD-F95ADE339A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06-4D34-A1D7-4F7BB1E986E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91033374562</c:v>
                </c:pt>
                <c:pt idx="1">
                  <c:v>48718155858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6-4D34-A1D7-4F7BB1E986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186425.10651126743</c:v>
                </c:pt>
                <c:pt idx="1">
                  <c:v>133144.09833991193</c:v>
                </c:pt>
                <c:pt idx="2">
                  <c:v>221568.39856498627</c:v>
                </c:pt>
                <c:pt idx="3">
                  <c:v>223582.13807404728</c:v>
                </c:pt>
                <c:pt idx="4">
                  <c:v>218045.58013171671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B-4D06-B1D9-175C860E38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10178619.944211995</c:v>
                </c:pt>
                <c:pt idx="1">
                  <c:v>5283684.9315068489</c:v>
                </c:pt>
                <c:pt idx="2">
                  <c:v>10441169.728141073</c:v>
                </c:pt>
                <c:pt idx="3">
                  <c:v>10457045.045045044</c:v>
                </c:pt>
                <c:pt idx="4">
                  <c:v>10302714.285714285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6-4FAC-B553-00BE297D55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785442.30294287368</c:v>
                </c:pt>
                <c:pt idx="1">
                  <c:v>449868.40054372454</c:v>
                </c:pt>
                <c:pt idx="2">
                  <c:v>900123.56689377513</c:v>
                </c:pt>
                <c:pt idx="3">
                  <c:v>855294.43073096056</c:v>
                </c:pt>
                <c:pt idx="4">
                  <c:v>1090283.5227272727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0-45B1-B8DB-4F3417588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1272969.9656406585</c:v>
                </c:pt>
                <c:pt idx="1">
                  <c:v>711134.03475935827</c:v>
                </c:pt>
                <c:pt idx="2">
                  <c:v>1478372.3489736069</c:v>
                </c:pt>
                <c:pt idx="3">
                  <c:v>1464330.9988814318</c:v>
                </c:pt>
                <c:pt idx="4">
                  <c:v>1575682.1705426357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3-4512-A624-B21CB31B56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984534.10813542188</c:v>
                </c:pt>
                <c:pt idx="1">
                  <c:v>382099.32279909705</c:v>
                </c:pt>
                <c:pt idx="2">
                  <c:v>1158283.203125</c:v>
                </c:pt>
                <c:pt idx="3">
                  <c:v>1457084.693877551</c:v>
                </c:pt>
                <c:pt idx="4">
                  <c:v>631618.70503597124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B-4B45-9BF7-39C94DD330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3244405.1988580162</c:v>
                </c:pt>
                <c:pt idx="1">
                  <c:v>685871.82887975336</c:v>
                </c:pt>
                <c:pt idx="2">
                  <c:v>3489719.8390815924</c:v>
                </c:pt>
                <c:pt idx="3">
                  <c:v>3562542.2058468675</c:v>
                </c:pt>
                <c:pt idx="4">
                  <c:v>3407306.1218359414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D-446A-88CA-9A6A9E57A8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D0-421A-9339-106D3E082A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D0-421A-9339-106D3E082A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D0-421A-9339-106D3E082A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D0-421A-9339-106D3E082A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D0-421A-9339-106D3E082A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D0-421A-9339-106D3E082A2D}"/>
              </c:ext>
            </c:extLst>
          </c:dPt>
          <c:dLbls>
            <c:dLbl>
              <c:idx val="1"/>
              <c:layout>
                <c:manualLayout>
                  <c:x val="0.12071056575341331"/>
                  <c:y val="-0.43174544929456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0-421A-9339-106D3E082A2D}"/>
                </c:ext>
              </c:extLst>
            </c:dLbl>
            <c:dLbl>
              <c:idx val="2"/>
              <c:layout>
                <c:manualLayout>
                  <c:x val="0.14387540674134977"/>
                  <c:y val="-0.281386234487679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0-421A-9339-106D3E082A2D}"/>
                </c:ext>
              </c:extLst>
            </c:dLbl>
            <c:dLbl>
              <c:idx val="3"/>
              <c:layout>
                <c:manualLayout>
                  <c:x val="0.16886708562060657"/>
                  <c:y val="-0.1291858420610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0-421A-9339-106D3E082A2D}"/>
                </c:ext>
              </c:extLst>
            </c:dLbl>
            <c:dLbl>
              <c:idx val="4"/>
              <c:layout>
                <c:manualLayout>
                  <c:x val="0.18795267310829047"/>
                  <c:y val="6.5147924470606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0-421A-9339-106D3E082A2D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0-421A-9339-106D3E082A2D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D0-421A-9339-106D3E082A2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114788</c:v>
                </c:pt>
                <c:pt idx="1">
                  <c:v>1772</c:v>
                </c:pt>
                <c:pt idx="2">
                  <c:v>309</c:v>
                </c:pt>
                <c:pt idx="3">
                  <c:v>275</c:v>
                </c:pt>
                <c:pt idx="4">
                  <c:v>2261</c:v>
                </c:pt>
                <c:pt idx="5">
                  <c:v>571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D0-421A-9339-106D3E082A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E77A2C0-D768-49C3-A5A7-FB90CD0DF85F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B307229-37CD-47A5-848D-DBB0D9ADC7A6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B141E1D-A0A6-4437-8837-32CBB9032A19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749,639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98DCD2-2F64-482A-AD04-1A5B6B1A7AF6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368FC6-4BD0-4C42-862E-4088B6A587F4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41DC1DD9-EAF1-4E55-91A3-66E7468357E3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$139.75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FB1588B-C4F4-4D48-8E90-FC81890E2B64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47B63C-718B-4A05-8F9D-347EFE0885A4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71F9690-371E-4CBF-9D06-C33AB4B343EC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728B79A-4F3E-4238-A66D-C396D157BA91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120,042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250F424-9E88-4A0C-9F9E-6C3625D66ED3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15FE7EC-437F-4BDA-8A44-15BF8C5A44AD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726FB6D5-24D4-4C11-A262-39FEF20EB407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785,612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6C7C9-B3A8-434C-947A-7E81F44E8A57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ECD30FD-99BA-48A1-BBAF-A839A668DFEE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D866A69B-02AA-44E8-BDD5-5E4705221D89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$237,606,079,880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3" sqref="A3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3" sqref="A3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626758</v>
      </c>
      <c r="C6" s="7">
        <f>B6/B$9</f>
        <v>0.83607976639422443</v>
      </c>
      <c r="D6" s="14">
        <v>91033374562</v>
      </c>
      <c r="E6" s="7">
        <f>D6/D$9</f>
        <v>0.6513944733801077</v>
      </c>
    </row>
    <row r="7" spans="1:7" x14ac:dyDescent="0.2">
      <c r="A7" s="1" t="s">
        <v>30</v>
      </c>
      <c r="B7" s="6">
        <v>122881</v>
      </c>
      <c r="C7" s="7">
        <f>B7/B$9</f>
        <v>0.16392023360577557</v>
      </c>
      <c r="D7" s="14">
        <v>48718155858</v>
      </c>
      <c r="E7" s="7">
        <f>D7/D$9</f>
        <v>0.3486055266198923</v>
      </c>
    </row>
    <row r="9" spans="1:7" x14ac:dyDescent="0.2">
      <c r="A9" s="9" t="s">
        <v>12</v>
      </c>
      <c r="B9" s="10">
        <f>SUM(B6:B7)</f>
        <v>749639</v>
      </c>
      <c r="C9" s="29">
        <f>SUM(C6:C7)</f>
        <v>1</v>
      </c>
      <c r="D9" s="15">
        <f>SUM(D6:D7)</f>
        <v>139751530420</v>
      </c>
      <c r="E9" s="29">
        <f>SUM(E6:E7)</f>
        <v>1</v>
      </c>
      <c r="G9" s="54">
        <f>+D9/1000000000</f>
        <v>139.75153041999999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A3" sqref="A3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114788</v>
      </c>
      <c r="C5" s="7">
        <f>B5/B$13</f>
        <v>0.95623198547175159</v>
      </c>
      <c r="D5" s="6">
        <v>749639</v>
      </c>
      <c r="E5" s="7">
        <f>D5/D$13</f>
        <v>0.95421022082147422</v>
      </c>
      <c r="F5" s="14">
        <v>139751530420</v>
      </c>
      <c r="G5" s="7">
        <f>F5/F$13</f>
        <v>0.58816479145053768</v>
      </c>
      <c r="H5" s="14">
        <f>IF(D5=0,"-",+F5/D5)</f>
        <v>186425.10651126743</v>
      </c>
      <c r="I5" s="25"/>
    </row>
    <row r="6" spans="1:14" x14ac:dyDescent="0.2">
      <c r="A6" s="51" t="s">
        <v>6</v>
      </c>
      <c r="B6" s="6">
        <v>1772</v>
      </c>
      <c r="C6" s="7">
        <f t="shared" ref="C6:C11" si="0">B6/B$13</f>
        <v>1.47615001416171E-2</v>
      </c>
      <c r="D6" s="6">
        <v>8665</v>
      </c>
      <c r="E6" s="7">
        <f t="shared" ref="E6:E11" si="1">D6/D$13</f>
        <v>1.1029617673864452E-2</v>
      </c>
      <c r="F6" s="14">
        <v>6805857555</v>
      </c>
      <c r="G6" s="7">
        <f t="shared" ref="G6:G11" si="2">F6/F$13</f>
        <v>2.8643448679584353E-2</v>
      </c>
      <c r="H6" s="14">
        <f t="shared" ref="H6:H11" si="3">IF(D6=0,"-",+F6/D6)</f>
        <v>785442.30294287368</v>
      </c>
    </row>
    <row r="7" spans="1:14" x14ac:dyDescent="0.2">
      <c r="A7" s="51" t="s">
        <v>7</v>
      </c>
      <c r="B7" s="6">
        <v>309</v>
      </c>
      <c r="C7" s="7">
        <f t="shared" si="0"/>
        <v>2.5740990653271355E-3</v>
      </c>
      <c r="D7" s="6">
        <v>1397</v>
      </c>
      <c r="E7" s="7">
        <f t="shared" si="1"/>
        <v>1.7782314934089601E-3</v>
      </c>
      <c r="F7" s="14">
        <v>1778339042</v>
      </c>
      <c r="G7" s="7">
        <f t="shared" si="2"/>
        <v>7.484400411378901E-3</v>
      </c>
      <c r="H7" s="14">
        <f t="shared" si="3"/>
        <v>1272969.9656406585</v>
      </c>
    </row>
    <row r="8" spans="1:14" x14ac:dyDescent="0.2">
      <c r="A8" s="51" t="s">
        <v>8</v>
      </c>
      <c r="B8" s="6">
        <v>275</v>
      </c>
      <c r="C8" s="7">
        <f t="shared" si="0"/>
        <v>2.2908648639642791E-3</v>
      </c>
      <c r="D8" s="6">
        <v>1979</v>
      </c>
      <c r="E8" s="7">
        <f t="shared" si="1"/>
        <v>2.5190552079143395E-3</v>
      </c>
      <c r="F8" s="14">
        <v>1948393000</v>
      </c>
      <c r="G8" s="7">
        <f t="shared" si="2"/>
        <v>8.2000974090562489E-3</v>
      </c>
      <c r="H8" s="14">
        <f t="shared" si="3"/>
        <v>984534.10813542188</v>
      </c>
    </row>
    <row r="9" spans="1:14" x14ac:dyDescent="0.2">
      <c r="A9" s="51" t="s">
        <v>9</v>
      </c>
      <c r="B9" s="6">
        <v>2261</v>
      </c>
      <c r="C9" s="7">
        <f t="shared" si="0"/>
        <v>1.8835074390629945E-2</v>
      </c>
      <c r="D9" s="6">
        <v>22242</v>
      </c>
      <c r="E9" s="7">
        <f t="shared" si="1"/>
        <v>2.8311685666715884E-2</v>
      </c>
      <c r="F9" s="14">
        <v>72162060433</v>
      </c>
      <c r="G9" s="7">
        <f t="shared" si="2"/>
        <v>0.30370460414752248</v>
      </c>
      <c r="H9" s="14">
        <f t="shared" si="3"/>
        <v>3244405.1988580162</v>
      </c>
    </row>
    <row r="10" spans="1:14" x14ac:dyDescent="0.2">
      <c r="A10" s="51" t="s">
        <v>10</v>
      </c>
      <c r="B10" s="6">
        <v>571</v>
      </c>
      <c r="C10" s="7">
        <f t="shared" si="0"/>
        <v>4.7566684993585575E-3</v>
      </c>
      <c r="D10" s="6">
        <v>1434</v>
      </c>
      <c r="E10" s="7">
        <f t="shared" si="1"/>
        <v>1.8253285336782025E-3</v>
      </c>
      <c r="F10" s="14">
        <v>14596141000</v>
      </c>
      <c r="G10" s="7">
        <f t="shared" si="2"/>
        <v>6.142999795026962E-2</v>
      </c>
      <c r="H10" s="14">
        <f t="shared" si="3"/>
        <v>10178619.944211995</v>
      </c>
    </row>
    <row r="11" spans="1:14" x14ac:dyDescent="0.2">
      <c r="A11" s="51" t="s">
        <v>11</v>
      </c>
      <c r="B11" s="6">
        <v>66</v>
      </c>
      <c r="C11" s="7">
        <f t="shared" si="0"/>
        <v>5.4980756735142705E-4</v>
      </c>
      <c r="D11" s="6">
        <v>256</v>
      </c>
      <c r="E11" s="7">
        <f t="shared" si="1"/>
        <v>3.2586060294394686E-4</v>
      </c>
      <c r="F11" s="14">
        <v>563758430</v>
      </c>
      <c r="G11" s="7">
        <f t="shared" si="2"/>
        <v>2.3726599516507288E-3</v>
      </c>
      <c r="H11" s="14">
        <f t="shared" si="3"/>
        <v>2202181.3671875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120042</v>
      </c>
      <c r="C13" s="11">
        <f t="shared" si="4"/>
        <v>1</v>
      </c>
      <c r="D13" s="10">
        <f t="shared" si="4"/>
        <v>785612</v>
      </c>
      <c r="E13" s="12">
        <f t="shared" si="4"/>
        <v>1</v>
      </c>
      <c r="F13" s="15">
        <f t="shared" si="4"/>
        <v>237606079880</v>
      </c>
      <c r="G13" s="12">
        <f t="shared" si="4"/>
        <v>0.99999999999999989</v>
      </c>
      <c r="H13" s="15">
        <f>F13/D13</f>
        <v>302447.11114392348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80283</v>
      </c>
      <c r="C16" s="7">
        <f t="shared" ref="C16:C22" si="5">B16/B$24</f>
        <v>0.97886997658993369</v>
      </c>
      <c r="D16" s="6">
        <v>297936</v>
      </c>
      <c r="E16" s="7">
        <f t="shared" ref="E16:E22" si="6">D16/D$24</f>
        <v>0.98326441303336232</v>
      </c>
      <c r="F16" s="20">
        <v>39668420083</v>
      </c>
      <c r="G16" s="7">
        <f t="shared" ref="G16:G22" si="7">F16/F$24</f>
        <v>0.92601150554949641</v>
      </c>
      <c r="H16" s="20">
        <f t="shared" ref="H16:H22" si="8">IF(D16=0,"-",+F16/D16)</f>
        <v>133144.09833991193</v>
      </c>
      <c r="J16" s="8"/>
      <c r="M16" s="1"/>
      <c r="N16" s="1"/>
    </row>
    <row r="17" spans="1:14" x14ac:dyDescent="0.2">
      <c r="A17" s="1" t="s">
        <v>6</v>
      </c>
      <c r="B17" s="6">
        <v>904</v>
      </c>
      <c r="C17" s="7">
        <f t="shared" si="5"/>
        <v>1.1022239563012095E-2</v>
      </c>
      <c r="D17" s="6">
        <v>2207</v>
      </c>
      <c r="E17" s="7">
        <f t="shared" si="6"/>
        <v>7.2836601134627253E-3</v>
      </c>
      <c r="F17" s="20">
        <v>992859560</v>
      </c>
      <c r="G17" s="7">
        <f t="shared" si="7"/>
        <v>2.3177111012516009E-2</v>
      </c>
      <c r="H17" s="20">
        <f t="shared" si="8"/>
        <v>449868.40054372454</v>
      </c>
      <c r="J17" s="8"/>
      <c r="M17" s="1"/>
      <c r="N17" s="1"/>
    </row>
    <row r="18" spans="1:14" x14ac:dyDescent="0.2">
      <c r="A18" s="1" t="s">
        <v>7</v>
      </c>
      <c r="B18" s="6">
        <v>111</v>
      </c>
      <c r="C18" s="7">
        <f t="shared" si="5"/>
        <v>1.3533944596176356E-3</v>
      </c>
      <c r="D18" s="6">
        <v>374</v>
      </c>
      <c r="E18" s="7">
        <f t="shared" si="6"/>
        <v>1.2342949172791389E-3</v>
      </c>
      <c r="F18" s="20">
        <v>265964129</v>
      </c>
      <c r="G18" s="7">
        <f t="shared" si="7"/>
        <v>6.2086123672718914E-3</v>
      </c>
      <c r="H18" s="20">
        <f t="shared" si="8"/>
        <v>711134.03475935827</v>
      </c>
      <c r="J18" s="8"/>
      <c r="M18" s="1"/>
      <c r="N18" s="1"/>
    </row>
    <row r="19" spans="1:14" x14ac:dyDescent="0.2">
      <c r="A19" s="1" t="s">
        <v>8</v>
      </c>
      <c r="B19" s="6">
        <v>161</v>
      </c>
      <c r="C19" s="7">
        <f t="shared" si="5"/>
        <v>1.9630316035895434E-3</v>
      </c>
      <c r="D19" s="6">
        <v>443</v>
      </c>
      <c r="E19" s="7">
        <f t="shared" si="6"/>
        <v>1.4620124287557713E-3</v>
      </c>
      <c r="F19" s="20">
        <v>169270000</v>
      </c>
      <c r="G19" s="7">
        <f t="shared" si="7"/>
        <v>3.9514043467422369E-3</v>
      </c>
      <c r="H19" s="20">
        <f t="shared" si="8"/>
        <v>382099.32279909705</v>
      </c>
      <c r="J19" s="8"/>
      <c r="M19" s="1"/>
      <c r="N19" s="1"/>
    </row>
    <row r="20" spans="1:14" x14ac:dyDescent="0.2">
      <c r="A20" s="1" t="s">
        <v>9</v>
      </c>
      <c r="B20" s="6">
        <v>498</v>
      </c>
      <c r="C20" s="7">
        <f t="shared" si="5"/>
        <v>6.0719859539602027E-3</v>
      </c>
      <c r="D20" s="6">
        <v>1946</v>
      </c>
      <c r="E20" s="7">
        <f t="shared" si="6"/>
        <v>6.4222938743989412E-3</v>
      </c>
      <c r="F20" s="20">
        <v>1334706579</v>
      </c>
      <c r="G20" s="7">
        <f t="shared" si="7"/>
        <v>3.1157118082862062E-2</v>
      </c>
      <c r="H20" s="20">
        <f t="shared" si="8"/>
        <v>685871.82887975336</v>
      </c>
      <c r="J20" s="8"/>
      <c r="M20" s="1"/>
      <c r="N20" s="1"/>
    </row>
    <row r="21" spans="1:14" x14ac:dyDescent="0.2">
      <c r="A21" s="1" t="s">
        <v>10</v>
      </c>
      <c r="B21" s="6">
        <v>44</v>
      </c>
      <c r="C21" s="7">
        <f t="shared" si="5"/>
        <v>5.3648068669527897E-4</v>
      </c>
      <c r="D21" s="6">
        <v>73</v>
      </c>
      <c r="E21" s="7">
        <f t="shared" si="6"/>
        <v>2.4091852663469821E-4</v>
      </c>
      <c r="F21" s="20">
        <v>385709000</v>
      </c>
      <c r="G21" s="7">
        <f t="shared" si="7"/>
        <v>9.0039122064016156E-3</v>
      </c>
      <c r="H21" s="20">
        <f t="shared" si="8"/>
        <v>5283684.9315068489</v>
      </c>
      <c r="J21" s="8"/>
      <c r="M21" s="1"/>
      <c r="N21" s="1"/>
    </row>
    <row r="22" spans="1:14" x14ac:dyDescent="0.2">
      <c r="A22" s="1" t="s">
        <v>11</v>
      </c>
      <c r="B22" s="6">
        <v>15</v>
      </c>
      <c r="C22" s="7">
        <f t="shared" si="5"/>
        <v>1.8289114319157236E-4</v>
      </c>
      <c r="D22" s="6">
        <v>28</v>
      </c>
      <c r="E22" s="7">
        <f t="shared" si="6"/>
        <v>9.2407106106459581E-5</v>
      </c>
      <c r="F22" s="20">
        <v>21005000</v>
      </c>
      <c r="G22" s="7">
        <f t="shared" si="7"/>
        <v>4.9033643470975774E-4</v>
      </c>
      <c r="H22" s="20">
        <f t="shared" si="8"/>
        <v>750178.57142857148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82016</v>
      </c>
      <c r="C24" s="11">
        <f t="shared" si="9"/>
        <v>1</v>
      </c>
      <c r="D24" s="10">
        <f t="shared" si="9"/>
        <v>303007</v>
      </c>
      <c r="E24" s="11">
        <f t="shared" si="9"/>
        <v>1</v>
      </c>
      <c r="F24" s="21">
        <f t="shared" si="9"/>
        <v>42837934351</v>
      </c>
      <c r="G24" s="11">
        <f t="shared" si="9"/>
        <v>0.99999999999999989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113889</v>
      </c>
      <c r="C27" s="7">
        <f>B27/B$35</f>
        <v>0.95605419562808502</v>
      </c>
      <c r="D27" s="6">
        <v>451703</v>
      </c>
      <c r="E27" s="7">
        <f>D27/D$35</f>
        <v>0.9359683384962858</v>
      </c>
      <c r="F27" s="20">
        <v>100083110337</v>
      </c>
      <c r="G27" s="7">
        <f>F27/F$35</f>
        <v>0.51385769508237233</v>
      </c>
      <c r="H27" s="20">
        <f t="shared" ref="H27:H33" si="10">IF(D27=0,"-",+F27/D27)</f>
        <v>221568.39856498627</v>
      </c>
      <c r="J27" s="8"/>
    </row>
    <row r="28" spans="1:14" x14ac:dyDescent="0.2">
      <c r="A28" s="1" t="s">
        <v>6</v>
      </c>
      <c r="B28" s="6">
        <v>1762</v>
      </c>
      <c r="C28" s="7">
        <f t="shared" ref="C28:C33" si="11">B28/B$35</f>
        <v>1.4791309895571002E-2</v>
      </c>
      <c r="D28" s="6">
        <v>6458</v>
      </c>
      <c r="E28" s="7">
        <f t="shared" ref="E28:E33" si="12">D28/D$35</f>
        <v>1.3381543912723656E-2</v>
      </c>
      <c r="F28" s="20">
        <v>5812997995</v>
      </c>
      <c r="G28" s="7">
        <f t="shared" ref="G28:G33" si="13">F28/F$35</f>
        <v>2.9845732623328149E-2</v>
      </c>
      <c r="H28" s="20">
        <f t="shared" si="10"/>
        <v>900123.56689377513</v>
      </c>
      <c r="J28" s="8"/>
    </row>
    <row r="29" spans="1:14" x14ac:dyDescent="0.2">
      <c r="A29" s="1" t="s">
        <v>7</v>
      </c>
      <c r="B29" s="6">
        <v>307</v>
      </c>
      <c r="C29" s="7">
        <f t="shared" si="11"/>
        <v>2.577146502803801E-3</v>
      </c>
      <c r="D29" s="6">
        <v>1023</v>
      </c>
      <c r="E29" s="7">
        <f t="shared" si="12"/>
        <v>2.1197459620186281E-3</v>
      </c>
      <c r="F29" s="20">
        <v>1512374913</v>
      </c>
      <c r="G29" s="7">
        <f t="shared" si="13"/>
        <v>7.7650013501556646E-3</v>
      </c>
      <c r="H29" s="20">
        <f t="shared" si="10"/>
        <v>1478372.3489736069</v>
      </c>
      <c r="J29" s="8"/>
    </row>
    <row r="30" spans="1:14" x14ac:dyDescent="0.2">
      <c r="A30" s="1" t="s">
        <v>8</v>
      </c>
      <c r="B30" s="6">
        <v>275</v>
      </c>
      <c r="C30" s="7">
        <f t="shared" si="11"/>
        <v>2.3085188543030791E-3</v>
      </c>
      <c r="D30" s="6">
        <v>1536</v>
      </c>
      <c r="E30" s="7">
        <f t="shared" si="12"/>
        <v>3.1827270749370602E-3</v>
      </c>
      <c r="F30" s="20">
        <v>1779123000</v>
      </c>
      <c r="G30" s="7">
        <f t="shared" si="13"/>
        <v>9.1345686696754913E-3</v>
      </c>
      <c r="H30" s="20">
        <f t="shared" si="10"/>
        <v>1158283.203125</v>
      </c>
      <c r="J30" s="8"/>
    </row>
    <row r="31" spans="1:14" x14ac:dyDescent="0.2">
      <c r="A31" s="1" t="s">
        <v>9</v>
      </c>
      <c r="B31" s="6">
        <v>2254</v>
      </c>
      <c r="C31" s="7">
        <f t="shared" si="11"/>
        <v>1.8921459991269603E-2</v>
      </c>
      <c r="D31" s="6">
        <v>20296</v>
      </c>
      <c r="E31" s="7">
        <f t="shared" si="12"/>
        <v>4.2055096818308969E-2</v>
      </c>
      <c r="F31" s="20">
        <v>70827353854</v>
      </c>
      <c r="G31" s="7">
        <f t="shared" si="13"/>
        <v>0.36364957761254735</v>
      </c>
      <c r="H31" s="20">
        <f t="shared" si="10"/>
        <v>3489719.8390815924</v>
      </c>
      <c r="J31" s="8"/>
    </row>
    <row r="32" spans="1:14" x14ac:dyDescent="0.2">
      <c r="A32" s="1" t="s">
        <v>10</v>
      </c>
      <c r="B32" s="6">
        <v>571</v>
      </c>
      <c r="C32" s="7">
        <f t="shared" si="11"/>
        <v>4.7933246029347567E-3</v>
      </c>
      <c r="D32" s="6">
        <v>1361</v>
      </c>
      <c r="E32" s="7">
        <f t="shared" si="12"/>
        <v>2.8201116855399344E-3</v>
      </c>
      <c r="F32" s="20">
        <v>14210432000</v>
      </c>
      <c r="G32" s="7">
        <f t="shared" si="13"/>
        <v>7.2960760402599495E-2</v>
      </c>
      <c r="H32" s="20">
        <f t="shared" si="10"/>
        <v>10441169.728141073</v>
      </c>
      <c r="J32" s="8"/>
    </row>
    <row r="33" spans="1:14" x14ac:dyDescent="0.2">
      <c r="A33" s="1" t="s">
        <v>11</v>
      </c>
      <c r="B33" s="6">
        <v>66</v>
      </c>
      <c r="C33" s="7">
        <f t="shared" si="11"/>
        <v>5.5404452503273903E-4</v>
      </c>
      <c r="D33" s="6">
        <v>228</v>
      </c>
      <c r="E33" s="7">
        <f t="shared" si="12"/>
        <v>4.7243605018596987E-4</v>
      </c>
      <c r="F33" s="20">
        <v>542753430</v>
      </c>
      <c r="G33" s="7">
        <f t="shared" si="13"/>
        <v>2.7866642593215364E-3</v>
      </c>
      <c r="H33" s="20">
        <f t="shared" si="10"/>
        <v>2380497.5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119124</v>
      </c>
      <c r="C35" s="11">
        <f t="shared" si="14"/>
        <v>1</v>
      </c>
      <c r="D35" s="10">
        <f t="shared" si="14"/>
        <v>482605</v>
      </c>
      <c r="E35" s="11">
        <f t="shared" si="14"/>
        <v>1</v>
      </c>
      <c r="F35" s="21">
        <f t="shared" si="14"/>
        <v>194768145529</v>
      </c>
      <c r="G35" s="11">
        <f t="shared" si="14"/>
        <v>0.99999999999999989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99101</v>
      </c>
      <c r="C38" s="7">
        <f t="shared" ref="C38:C44" si="15">B38/B$46</f>
        <v>0.95345346789944097</v>
      </c>
      <c r="D38" s="6">
        <v>287411</v>
      </c>
      <c r="E38" s="7">
        <f t="shared" ref="E38:E44" si="16">D38/D$46</f>
        <v>0.93709264602794218</v>
      </c>
      <c r="F38" s="20">
        <v>64259965886</v>
      </c>
      <c r="G38" s="7">
        <f t="shared" ref="G38:G44" si="17">F38/F$46</f>
        <v>0.52190518515834228</v>
      </c>
      <c r="H38" s="20">
        <f t="shared" ref="H38:H44" si="18">IF(D38=0,"-",+F38/D38)</f>
        <v>223582.13807404728</v>
      </c>
      <c r="J38" s="8"/>
      <c r="N38" s="1"/>
    </row>
    <row r="39" spans="1:14" x14ac:dyDescent="0.2">
      <c r="A39" s="1" t="s">
        <v>6</v>
      </c>
      <c r="B39" s="6">
        <v>1611</v>
      </c>
      <c r="C39" s="7">
        <f t="shared" si="15"/>
        <v>1.549947565398936E-2</v>
      </c>
      <c r="D39" s="6">
        <v>5226</v>
      </c>
      <c r="E39" s="7">
        <f t="shared" si="16"/>
        <v>1.7039174451019708E-2</v>
      </c>
      <c r="F39" s="20">
        <v>4469768695</v>
      </c>
      <c r="G39" s="7">
        <f t="shared" si="17"/>
        <v>3.6302469604752335E-2</v>
      </c>
      <c r="H39" s="20">
        <f t="shared" si="18"/>
        <v>855294.43073096056</v>
      </c>
      <c r="J39" s="8"/>
      <c r="N39" s="1"/>
    </row>
    <row r="40" spans="1:14" x14ac:dyDescent="0.2">
      <c r="A40" s="1" t="s">
        <v>7</v>
      </c>
      <c r="B40" s="6">
        <v>298</v>
      </c>
      <c r="C40" s="7">
        <f t="shared" si="15"/>
        <v>2.8670662600178949E-3</v>
      </c>
      <c r="D40" s="6">
        <v>894</v>
      </c>
      <c r="E40" s="7">
        <f t="shared" si="16"/>
        <v>2.9148530346750135E-3</v>
      </c>
      <c r="F40" s="20">
        <v>1309111913</v>
      </c>
      <c r="G40" s="7">
        <f t="shared" si="17"/>
        <v>1.0632316496391249E-2</v>
      </c>
      <c r="H40" s="20">
        <f t="shared" si="18"/>
        <v>1464330.9988814318</v>
      </c>
      <c r="J40" s="8"/>
      <c r="N40" s="1"/>
    </row>
    <row r="41" spans="1:14" x14ac:dyDescent="0.2">
      <c r="A41" s="1" t="s">
        <v>8</v>
      </c>
      <c r="B41" s="6">
        <v>254</v>
      </c>
      <c r="C41" s="7">
        <f t="shared" si="15"/>
        <v>2.4437410404179374E-3</v>
      </c>
      <c r="D41" s="6">
        <v>980</v>
      </c>
      <c r="E41" s="7">
        <f t="shared" si="16"/>
        <v>3.1952527673171287E-3</v>
      </c>
      <c r="F41" s="20">
        <v>1427943000</v>
      </c>
      <c r="G41" s="7">
        <f t="shared" si="17"/>
        <v>1.1597436219195423E-2</v>
      </c>
      <c r="H41" s="20">
        <f t="shared" si="18"/>
        <v>1457084.693877551</v>
      </c>
      <c r="J41" s="8"/>
      <c r="N41" s="1"/>
    </row>
    <row r="42" spans="1:14" x14ac:dyDescent="0.2">
      <c r="A42" s="1" t="s">
        <v>9</v>
      </c>
      <c r="B42" s="6">
        <v>2054</v>
      </c>
      <c r="C42" s="7">
        <f t="shared" si="15"/>
        <v>1.9761590933143478E-2</v>
      </c>
      <c r="D42" s="6">
        <v>10775</v>
      </c>
      <c r="E42" s="7">
        <f t="shared" si="16"/>
        <v>3.5131478130451088E-2</v>
      </c>
      <c r="F42" s="20">
        <v>38386392268</v>
      </c>
      <c r="G42" s="7">
        <f t="shared" si="17"/>
        <v>0.31176576096745201</v>
      </c>
      <c r="H42" s="20">
        <f t="shared" si="18"/>
        <v>3562542.2058468675</v>
      </c>
      <c r="J42" s="8"/>
      <c r="N42" s="1"/>
    </row>
    <row r="43" spans="1:14" x14ac:dyDescent="0.2">
      <c r="A43" s="1" t="s">
        <v>10</v>
      </c>
      <c r="B43" s="6">
        <v>564</v>
      </c>
      <c r="C43" s="7">
        <f t="shared" si="15"/>
        <v>5.4262596330540026E-3</v>
      </c>
      <c r="D43" s="6">
        <v>1221</v>
      </c>
      <c r="E43" s="7">
        <f t="shared" si="16"/>
        <v>3.9810241111165453E-3</v>
      </c>
      <c r="F43" s="20">
        <v>12768052000</v>
      </c>
      <c r="G43" s="7">
        <f t="shared" si="17"/>
        <v>0.10369928541501346</v>
      </c>
      <c r="H43" s="20">
        <f t="shared" si="18"/>
        <v>10457045.045045044</v>
      </c>
      <c r="J43" s="8"/>
      <c r="N43" s="1"/>
    </row>
    <row r="44" spans="1:14" x14ac:dyDescent="0.2">
      <c r="A44" s="1" t="s">
        <v>11</v>
      </c>
      <c r="B44" s="6">
        <v>57</v>
      </c>
      <c r="C44" s="7">
        <f t="shared" si="15"/>
        <v>5.4839857993630879E-4</v>
      </c>
      <c r="D44" s="6">
        <v>198</v>
      </c>
      <c r="E44" s="7">
        <f t="shared" si="16"/>
        <v>6.4557147747835867E-4</v>
      </c>
      <c r="F44" s="20">
        <v>504513430</v>
      </c>
      <c r="G44" s="7">
        <f t="shared" si="17"/>
        <v>4.0975461388532419E-3</v>
      </c>
      <c r="H44" s="20">
        <f t="shared" si="18"/>
        <v>2548047.6262626261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103939</v>
      </c>
      <c r="C46" s="11">
        <f t="shared" si="19"/>
        <v>0.99999999999999978</v>
      </c>
      <c r="D46" s="10">
        <f t="shared" si="19"/>
        <v>306705</v>
      </c>
      <c r="E46" s="11">
        <f t="shared" si="19"/>
        <v>1</v>
      </c>
      <c r="F46" s="10">
        <f t="shared" si="19"/>
        <v>123125747192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88278</v>
      </c>
      <c r="C49" s="7">
        <f t="shared" ref="C49:C55" si="20">B49/B$57</f>
        <v>0.9651244150959899</v>
      </c>
      <c r="D49" s="6">
        <v>164292</v>
      </c>
      <c r="E49" s="7">
        <f t="shared" ref="E49:E55" si="21">D49/D$57</f>
        <v>0.9340079590676521</v>
      </c>
      <c r="F49" s="20">
        <v>35823144451</v>
      </c>
      <c r="G49" s="7">
        <f t="shared" ref="G49:G55" si="22">F49/F$57</f>
        <v>0.50002715267139508</v>
      </c>
      <c r="H49" s="20">
        <f t="shared" ref="H49:H55" si="23">IF(D49=0,"-",+F49/D49)</f>
        <v>218045.58013171671</v>
      </c>
      <c r="J49" s="8"/>
      <c r="N49" s="1"/>
    </row>
    <row r="50" spans="1:14" x14ac:dyDescent="0.2">
      <c r="A50" s="1" t="s">
        <v>6</v>
      </c>
      <c r="B50" s="6">
        <v>827</v>
      </c>
      <c r="C50" s="7">
        <f t="shared" si="20"/>
        <v>9.0414133904753568E-3</v>
      </c>
      <c r="D50" s="6">
        <v>1232</v>
      </c>
      <c r="E50" s="7">
        <f t="shared" si="21"/>
        <v>7.0039795338260376E-3</v>
      </c>
      <c r="F50" s="20">
        <v>1343229300</v>
      </c>
      <c r="G50" s="7">
        <f t="shared" si="22"/>
        <v>1.874908338050827E-2</v>
      </c>
      <c r="H50" s="20">
        <f t="shared" si="23"/>
        <v>1090283.5227272727</v>
      </c>
      <c r="J50" s="8"/>
      <c r="N50" s="1"/>
    </row>
    <row r="51" spans="1:14" x14ac:dyDescent="0.2">
      <c r="A51" s="1" t="s">
        <v>7</v>
      </c>
      <c r="B51" s="6">
        <v>65</v>
      </c>
      <c r="C51" s="7">
        <f t="shared" si="20"/>
        <v>7.1063104036384311E-4</v>
      </c>
      <c r="D51" s="6">
        <v>129</v>
      </c>
      <c r="E51" s="7">
        <f t="shared" si="21"/>
        <v>7.3337123365548604E-4</v>
      </c>
      <c r="F51" s="20">
        <v>203263000</v>
      </c>
      <c r="G51" s="7">
        <f t="shared" si="22"/>
        <v>2.8371886580885724E-3</v>
      </c>
      <c r="H51" s="20">
        <f t="shared" si="23"/>
        <v>1575682.1705426357</v>
      </c>
      <c r="J51" s="8"/>
      <c r="N51" s="1"/>
    </row>
    <row r="52" spans="1:14" x14ac:dyDescent="0.2">
      <c r="A52" s="1" t="s">
        <v>8</v>
      </c>
      <c r="B52" s="6">
        <v>243</v>
      </c>
      <c r="C52" s="7">
        <f t="shared" si="20"/>
        <v>2.6566668124371365E-3</v>
      </c>
      <c r="D52" s="6">
        <v>556</v>
      </c>
      <c r="E52" s="7">
        <f t="shared" si="21"/>
        <v>3.1608868675383739E-3</v>
      </c>
      <c r="F52" s="20">
        <v>351180000</v>
      </c>
      <c r="G52" s="7">
        <f t="shared" si="22"/>
        <v>4.9018459480945614E-3</v>
      </c>
      <c r="H52" s="20">
        <f t="shared" si="23"/>
        <v>631618.70503597124</v>
      </c>
      <c r="J52" s="8"/>
      <c r="N52" s="1"/>
    </row>
    <row r="53" spans="1:14" x14ac:dyDescent="0.2">
      <c r="A53" s="1" t="s">
        <v>9</v>
      </c>
      <c r="B53" s="6">
        <v>1948</v>
      </c>
      <c r="C53" s="7">
        <f t="shared" si="20"/>
        <v>2.1297065640442561E-2</v>
      </c>
      <c r="D53" s="6">
        <v>9521</v>
      </c>
      <c r="E53" s="7">
        <f t="shared" si="21"/>
        <v>5.4127345082433199E-2</v>
      </c>
      <c r="F53" s="20">
        <v>32440961586</v>
      </c>
      <c r="G53" s="7">
        <f t="shared" si="22"/>
        <v>0.4528179170300855</v>
      </c>
      <c r="H53" s="20">
        <f t="shared" si="23"/>
        <v>3407306.1218359414</v>
      </c>
      <c r="J53" s="8"/>
      <c r="N53" s="1"/>
    </row>
    <row r="54" spans="1:14" x14ac:dyDescent="0.2">
      <c r="A54" s="1" t="s">
        <v>10</v>
      </c>
      <c r="B54" s="6">
        <v>88</v>
      </c>
      <c r="C54" s="7">
        <f t="shared" si="20"/>
        <v>9.6208510080027991E-4</v>
      </c>
      <c r="D54" s="6">
        <v>140</v>
      </c>
      <c r="E54" s="7">
        <f t="shared" si="21"/>
        <v>7.9590676520750422E-4</v>
      </c>
      <c r="F54" s="20">
        <v>1442380000</v>
      </c>
      <c r="G54" s="7">
        <f t="shared" si="22"/>
        <v>2.0133050169749513E-2</v>
      </c>
      <c r="H54" s="20">
        <f t="shared" si="23"/>
        <v>10302714.285714285</v>
      </c>
      <c r="J54" s="8"/>
      <c r="N54" s="1"/>
    </row>
    <row r="55" spans="1:14" x14ac:dyDescent="0.2">
      <c r="A55" s="1" t="s">
        <v>11</v>
      </c>
      <c r="B55" s="6">
        <v>19</v>
      </c>
      <c r="C55" s="7">
        <f t="shared" si="20"/>
        <v>2.0772291949096953E-4</v>
      </c>
      <c r="D55" s="6">
        <v>30</v>
      </c>
      <c r="E55" s="7">
        <f t="shared" si="21"/>
        <v>1.7055144968732233E-4</v>
      </c>
      <c r="F55" s="20">
        <v>38240000</v>
      </c>
      <c r="G55" s="7">
        <f t="shared" si="22"/>
        <v>5.3376214207852388E-4</v>
      </c>
      <c r="H55" s="20">
        <f t="shared" si="23"/>
        <v>1274666.6666666667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91468</v>
      </c>
      <c r="C57" s="11">
        <f t="shared" si="24"/>
        <v>1</v>
      </c>
      <c r="D57" s="10">
        <f t="shared" si="24"/>
        <v>175900</v>
      </c>
      <c r="E57" s="11">
        <f t="shared" si="24"/>
        <v>1</v>
      </c>
      <c r="F57" s="10">
        <f t="shared" si="24"/>
        <v>71642398337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6"/>
  <sheetViews>
    <sheetView workbookViewId="0">
      <selection activeCell="B34" sqref="B34"/>
    </sheetView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Han Keo</cp:lastModifiedBy>
  <cp:lastPrinted>2001-02-08T21:22:29Z</cp:lastPrinted>
  <dcterms:created xsi:type="dcterms:W3CDTF">2000-09-06T18:30:25Z</dcterms:created>
  <dcterms:modified xsi:type="dcterms:W3CDTF">2017-12-04T12:45:00Z</dcterms:modified>
</cp:coreProperties>
</file>