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xr:revisionPtr revIDLastSave="0" documentId="10_ncr:100000_{11E91DB8-5D9C-4595-A2D1-8F00346DEC1B}" xr6:coauthVersionLast="31" xr6:coauthVersionMax="31" xr10:uidLastSave="{00000000-0000-0000-0000-000000000000}"/>
  <bookViews>
    <workbookView xWindow="360" yWindow="315" windowWidth="11460" windowHeight="6090" xr2:uid="{00000000-000D-0000-FFFF-FFFF00000000}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79017"/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G8" i="16"/>
  <c r="H8" i="16"/>
  <c r="G9" i="16"/>
  <c r="H9" i="16"/>
  <c r="H10" i="16"/>
  <c r="E11" i="16"/>
  <c r="G11" i="16"/>
  <c r="H11" i="16"/>
  <c r="B13" i="16"/>
  <c r="C5" i="16" s="1"/>
  <c r="D13" i="16"/>
  <c r="E10" i="16" s="1"/>
  <c r="F13" i="16"/>
  <c r="G5" i="16" s="1"/>
  <c r="H16" i="16"/>
  <c r="G17" i="16"/>
  <c r="H17" i="16"/>
  <c r="H18" i="16"/>
  <c r="H19" i="16"/>
  <c r="H20" i="16"/>
  <c r="G21" i="16"/>
  <c r="H21" i="16"/>
  <c r="H22" i="16"/>
  <c r="B24" i="16"/>
  <c r="C16" i="16" s="1"/>
  <c r="D24" i="16"/>
  <c r="E16" i="16" s="1"/>
  <c r="F24" i="16"/>
  <c r="G16" i="16" s="1"/>
  <c r="H27" i="16"/>
  <c r="H28" i="16"/>
  <c r="E29" i="16"/>
  <c r="H29" i="16"/>
  <c r="H30" i="16"/>
  <c r="E31" i="16"/>
  <c r="H31" i="16"/>
  <c r="H32" i="16"/>
  <c r="E33" i="16"/>
  <c r="H33" i="16"/>
  <c r="B35" i="16"/>
  <c r="C27" i="16" s="1"/>
  <c r="D35" i="16"/>
  <c r="E28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41" i="16" s="1"/>
  <c r="H49" i="16"/>
  <c r="H50" i="16"/>
  <c r="E51" i="16"/>
  <c r="H51" i="16"/>
  <c r="H52" i="16"/>
  <c r="H53" i="16"/>
  <c r="E54" i="16"/>
  <c r="H54" i="16"/>
  <c r="E55" i="16"/>
  <c r="H55" i="16"/>
  <c r="B57" i="16"/>
  <c r="C51" i="16" s="1"/>
  <c r="D57" i="16"/>
  <c r="E49" i="16" s="1"/>
  <c r="F57" i="16"/>
  <c r="G49" i="16" s="1"/>
  <c r="G57" i="16" l="1"/>
  <c r="E50" i="16"/>
  <c r="E52" i="16"/>
  <c r="E57" i="16" s="1"/>
  <c r="G40" i="16"/>
  <c r="G44" i="16"/>
  <c r="G39" i="16"/>
  <c r="G43" i="16"/>
  <c r="E27" i="16"/>
  <c r="E30" i="16"/>
  <c r="G19" i="16"/>
  <c r="G18" i="16"/>
  <c r="G24" i="16" s="1"/>
  <c r="G22" i="16"/>
  <c r="G10" i="16"/>
  <c r="E6" i="43869"/>
  <c r="E9" i="43869" s="1"/>
  <c r="E53" i="16"/>
  <c r="E32" i="16"/>
  <c r="E9" i="16"/>
  <c r="G6" i="16"/>
  <c r="G13" i="16" s="1"/>
  <c r="E7" i="16"/>
  <c r="G42" i="16"/>
  <c r="G38" i="16"/>
  <c r="E6" i="16"/>
  <c r="G20" i="16"/>
  <c r="E8" i="16"/>
  <c r="E5" i="16"/>
  <c r="E13" i="16" s="1"/>
  <c r="H13" i="16"/>
  <c r="G7" i="16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17" i="16"/>
  <c r="E24" i="16" s="1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5" i="16"/>
  <c r="G55" i="16"/>
  <c r="G54" i="16"/>
  <c r="G53" i="16"/>
  <c r="G52" i="16"/>
  <c r="G51" i="16"/>
  <c r="G50" i="16"/>
  <c r="C44" i="16"/>
  <c r="C43" i="16"/>
  <c r="C42" i="16"/>
  <c r="C41" i="16"/>
  <c r="C40" i="16"/>
  <c r="C39" i="16"/>
  <c r="C46" i="16" s="1"/>
  <c r="G33" i="16"/>
  <c r="G32" i="16"/>
  <c r="G31" i="16"/>
  <c r="G30" i="16"/>
  <c r="G29" i="16"/>
  <c r="G28" i="16"/>
  <c r="G35" i="16" s="1"/>
  <c r="C22" i="16"/>
  <c r="C21" i="16"/>
  <c r="C20" i="16"/>
  <c r="C19" i="16"/>
  <c r="C18" i="16"/>
  <c r="C17" i="16"/>
  <c r="C24" i="16" s="1"/>
  <c r="C57" i="16" l="1"/>
  <c r="G46" i="16"/>
  <c r="E35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<sst xmlns="http://schemas.openxmlformats.org/spreadsheetml/2006/main" count="117" uniqueCount="50">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</sst>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08-4857-A8E6-012F0B60B68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626890</c:v>
                </c:pt>
                <c:pt idx="1">
                  <c:v>87254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8-4857-A8E6-012F0B60B6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D9E-4626-9ACD-1562E31D8EC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9E-4626-9ACD-1562E31D8EC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9E-4626-9ACD-1562E31D8EC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9E-4626-9ACD-1562E31D8EC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9E-4626-9ACD-1562E31D8EC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9E-4626-9ACD-1562E31D8ECB}"/>
              </c:ext>
            </c:extLst>
          </c:dPt>
          <c:dLbls>
            <c:dLbl>
              <c:idx val="1"/>
              <c:layout>
                <c:manualLayout>
                  <c:x val="0.14866207970060524"/>
                  <c:y val="-0.41237388874777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9E-4626-9ACD-1562E31D8ECB}"/>
                </c:ext>
              </c:extLst>
            </c:dLbl>
            <c:dLbl>
              <c:idx val="2"/>
              <c:layout>
                <c:manualLayout>
                  <c:x val="0.15066958112885731"/>
                  <c:y val="-0.2513199559732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9E-4626-9ACD-1562E31D8ECB}"/>
                </c:ext>
              </c:extLst>
            </c:dLbl>
            <c:dLbl>
              <c:idx val="3"/>
              <c:layout>
                <c:manualLayout>
                  <c:x val="0.15042499813706253"/>
                  <c:y val="-9.025620184573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9E-4626-9ACD-1562E31D8ECB}"/>
                </c:ext>
              </c:extLst>
            </c:dLbl>
            <c:dLbl>
              <c:idx val="4"/>
              <c:layout>
                <c:manualLayout>
                  <c:x val="0.16732159268734942"/>
                  <c:y val="4.5230039793412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9E-4626-9ACD-1562E31D8ECB}"/>
                </c:ext>
              </c:extLst>
            </c:dLbl>
            <c:dLbl>
              <c:idx val="5"/>
              <c:layout>
                <c:manualLayout>
                  <c:x val="0.14924132906099671"/>
                  <c:y val="0.178494962323257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9E-4626-9ACD-1562E31D8ECB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9E-4626-9ACD-1562E31D8E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714144</c:v>
                </c:pt>
                <c:pt idx="1">
                  <c:v>9161</c:v>
                </c:pt>
                <c:pt idx="2">
                  <c:v>1141</c:v>
                </c:pt>
                <c:pt idx="3">
                  <c:v>2355</c:v>
                </c:pt>
                <c:pt idx="4">
                  <c:v>21990</c:v>
                </c:pt>
                <c:pt idx="5">
                  <c:v>1484</c:v>
                </c:pt>
                <c:pt idx="6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E-4626-9ACD-1562E31D8E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031-4B22-BE7E-A08E2D987B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31-4B22-BE7E-A08E2D987BC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031-4B22-BE7E-A08E2D987BC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31-4B22-BE7E-A08E2D987B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031-4B22-BE7E-A08E2D987BC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31-4B22-BE7E-A08E2D987BCA}"/>
              </c:ext>
            </c:extLst>
          </c:dPt>
          <c:dLbls>
            <c:dLbl>
              <c:idx val="1"/>
              <c:layout>
                <c:manualLayout>
                  <c:x val="-0.10322478617617593"/>
                  <c:y val="5.44481151212565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31-4B22-BE7E-A08E2D987BCA}"/>
                </c:ext>
              </c:extLst>
            </c:dLbl>
            <c:dLbl>
              <c:idx val="2"/>
              <c:layout>
                <c:manualLayout>
                  <c:x val="-4.1627462182369158E-2"/>
                  <c:y val="-1.8864187717860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31-4B22-BE7E-A08E2D987BCA}"/>
                </c:ext>
              </c:extLst>
            </c:dLbl>
            <c:dLbl>
              <c:idx val="3"/>
              <c:layout>
                <c:manualLayout>
                  <c:x val="0.20224910372007907"/>
                  <c:y val="-2.7529082523990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31-4B22-BE7E-A08E2D987BCA}"/>
                </c:ext>
              </c:extLst>
            </c:dLbl>
            <c:dLbl>
              <c:idx val="4"/>
              <c:layout>
                <c:manualLayout>
                  <c:x val="0.11180688376098098"/>
                  <c:y val="-2.6910752875133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31-4B22-BE7E-A08E2D987BCA}"/>
                </c:ext>
              </c:extLst>
            </c:dLbl>
            <c:dLbl>
              <c:idx val="5"/>
              <c:layout>
                <c:manualLayout>
                  <c:x val="0.10378201147569488"/>
                  <c:y val="-8.61978687995230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31-4B22-BE7E-A08E2D987BCA}"/>
                </c:ext>
              </c:extLst>
            </c:dLbl>
            <c:dLbl>
              <c:idx val="6"/>
              <c:layout>
                <c:manualLayout>
                  <c:x val="0.12554012767331529"/>
                  <c:y val="1.2978961226061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31-4B22-BE7E-A08E2D987B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127628226664</c:v>
                </c:pt>
                <c:pt idx="1">
                  <c:v>9668009497</c:v>
                </c:pt>
                <c:pt idx="2">
                  <c:v>1219013456</c:v>
                </c:pt>
                <c:pt idx="3">
                  <c:v>3907463000</c:v>
                </c:pt>
                <c:pt idx="4">
                  <c:v>66477704702</c:v>
                </c:pt>
                <c:pt idx="5">
                  <c:v>13450207000</c:v>
                </c:pt>
                <c:pt idx="6">
                  <c:v>889152334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31-4B22-BE7E-A08E2D987B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72-4E1C-91C3-FD861B3D191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97508954373</c:v>
                </c:pt>
                <c:pt idx="1">
                  <c:v>30119272291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2-4E1C-91C3-FD861B3D19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178714.97438051709</c:v>
                </c:pt>
                <c:pt idx="1">
                  <c:v>118488.15145602134</c:v>
                </c:pt>
                <c:pt idx="2">
                  <c:v>217985.29273156286</c:v>
                </c:pt>
                <c:pt idx="3">
                  <c:v>207479.95759584894</c:v>
                </c:pt>
                <c:pt idx="4">
                  <c:v>236823.75620315326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6-4333-A696-DFF26D8D69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9063481.8059299197</c:v>
                </c:pt>
                <c:pt idx="1">
                  <c:v>2982515.5279503106</c:v>
                </c:pt>
                <c:pt idx="2">
                  <c:v>9803493.5752078611</c:v>
                </c:pt>
                <c:pt idx="3">
                  <c:v>9959718.9811010677</c:v>
                </c:pt>
                <c:pt idx="4">
                  <c:v>8009849.0566037735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B-45F8-A915-D09E450D8D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1055344.3398100643</c:v>
                </c:pt>
                <c:pt idx="1">
                  <c:v>532365.38761560118</c:v>
                </c:pt>
                <c:pt idx="2">
                  <c:v>1250227.2667066227</c:v>
                </c:pt>
                <c:pt idx="3">
                  <c:v>1309016.546160795</c:v>
                </c:pt>
                <c:pt idx="4">
                  <c:v>964539.24056189635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B-4630-94C5-891A070B23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1068372.879929886</c:v>
                </c:pt>
                <c:pt idx="1">
                  <c:v>625868.55311355309</c:v>
                </c:pt>
                <c:pt idx="2">
                  <c:v>1207547.6278801844</c:v>
                </c:pt>
                <c:pt idx="3">
                  <c:v>1258763.9667487685</c:v>
                </c:pt>
                <c:pt idx="4">
                  <c:v>464910.71428571426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4-47BA-879F-38AEA2F96D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1659219.9575371549</c:v>
                </c:pt>
                <c:pt idx="1">
                  <c:v>276283.67670364503</c:v>
                </c:pt>
                <c:pt idx="2">
                  <c:v>2165387.47099768</c:v>
                </c:pt>
                <c:pt idx="3">
                  <c:v>2415095.4676952749</c:v>
                </c:pt>
                <c:pt idx="4">
                  <c:v>1788462.8820960699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3-4AD1-B4AD-407D783CBA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3023087.9809913598</c:v>
                </c:pt>
                <c:pt idx="1">
                  <c:v>622253.66302186879</c:v>
                </c:pt>
                <c:pt idx="2">
                  <c:v>3264877.8822704977</c:v>
                </c:pt>
                <c:pt idx="3">
                  <c:v>3438462.8171446193</c:v>
                </c:pt>
                <c:pt idx="4">
                  <c:v>3100100.0667382185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A-4948-8BDC-6C4114DC4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8E-43DD-8158-2C99FFFF798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8E-43DD-8158-2C99FFFF798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8E-43DD-8158-2C99FFFF798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8E-43DD-8158-2C99FFFF798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C8E-43DD-8158-2C99FFFF798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8E-43DD-8158-2C99FFFF7989}"/>
              </c:ext>
            </c:extLst>
          </c:dPt>
          <c:dLbls>
            <c:dLbl>
              <c:idx val="1"/>
              <c:layout>
                <c:manualLayout>
                  <c:x val="0.12070857862010151"/>
                  <c:y val="-0.434130588045426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8E-43DD-8158-2C99FFFF7989}"/>
                </c:ext>
              </c:extLst>
            </c:dLbl>
            <c:dLbl>
              <c:idx val="2"/>
              <c:layout>
                <c:manualLayout>
                  <c:x val="0.14387308841915267"/>
                  <c:y val="-0.28452564788624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8E-43DD-8158-2C99FFFF7989}"/>
                </c:ext>
              </c:extLst>
            </c:dLbl>
            <c:dLbl>
              <c:idx val="3"/>
              <c:layout>
                <c:manualLayout>
                  <c:x val="0.17109681479089561"/>
                  <c:y val="-0.131791487229144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8E-43DD-8158-2C99FFFF7989}"/>
                </c:ext>
              </c:extLst>
            </c:dLbl>
            <c:dLbl>
              <c:idx val="4"/>
              <c:layout>
                <c:manualLayout>
                  <c:x val="0.18795068597497869"/>
                  <c:y val="6.2762445956391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8E-43DD-8158-2C99FFFF7989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8E-43DD-8158-2C99FFFF7989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8E-43DD-8158-2C99FFFF79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117862</c:v>
                </c:pt>
                <c:pt idx="1">
                  <c:v>1750</c:v>
                </c:pt>
                <c:pt idx="2">
                  <c:v>219</c:v>
                </c:pt>
                <c:pt idx="3">
                  <c:v>314</c:v>
                </c:pt>
                <c:pt idx="4">
                  <c:v>2133</c:v>
                </c:pt>
                <c:pt idx="5">
                  <c:v>516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8E-43DD-8158-2C99FFFF79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FB1A3F9-59D1-4AE1-A6AC-5B42457A5535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C2A7175-7DD9-44DA-BB57-D115F59F0D36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62FF7A93-4438-48DD-BD16-EC16702EA648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714,144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260A9B-3671-4EF7-9178-C22BAF4BD919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8DB2FDE-10FE-401E-BF5B-6EC83CABE623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38523D82-CE50-460E-9602-B1BB79495558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 $127.63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517DBDF4-35FD-40A4-A39A-FD9C96285749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A4CE6D-1CD8-4BDF-B2E8-646C32AE6E6C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4972872-8AA7-43E9-B824-2C8650AB60F7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17014E68-9F07-4E3F-A3AF-97489BF4E275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122,858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74E6FF2-9524-4899-A751-C9FC8D3330B6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E975920-39B7-48FD-822F-8CFD452D598A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C4731BED-83C0-4B81-8FB9-E54CA292B2DE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750,600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001B212-3D02-4A66-AE5B-1FAFA0BFEADB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7B79176-3137-475E-AD19-BA7E73EEA32C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3954A81F-26F9-4E1E-9CB9-9259F46E0FCA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pPr/>
            <a:t>$223,239,776,653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activeCell="A3" sqref="A3"/>
    </sheetView>
  </sheetViews>
  <sheetFormatPr defaultRowHeight="12.75" x14ac:dyDescent="0.2"/>
  <cols>
    <col min="1" max="16384" width="9.33203125" style="1"/>
  </cols>
  <sheetData>
    <row r="1" spans="1:13" ht="15.75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 xr:uid="{00000000-0004-0000-0000-000000000000}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="75" workbookViewId="0">
      <selection activeCell="A2" sqref="A2:L2"/>
    </sheetView>
  </sheetViews>
  <sheetFormatPr defaultRowHeight="12.75" x14ac:dyDescent="0.2"/>
  <cols>
    <col min="1" max="16384" width="9.33203125" style="1"/>
  </cols>
  <sheetData>
    <row r="1" spans="1:12" ht="15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 xr:uid="{00000000-0004-0000-0100-000000000000}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workbookViewId="0">
      <selection activeCell="A3" sqref="A3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 xr:uid="{00000000-0004-0000-0200-000000000000}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"/>
  <sheetViews>
    <sheetView workbookViewId="0">
      <selection activeCell="A3" sqref="A3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5" t="s">
        <v>45</v>
      </c>
      <c r="B1" s="55"/>
      <c r="C1" s="55"/>
      <c r="D1" s="55"/>
      <c r="E1" s="55"/>
    </row>
    <row r="2" spans="1:7" ht="15.75" x14ac:dyDescent="0.25">
      <c r="A2" s="55" t="s">
        <v>49</v>
      </c>
      <c r="B2" s="55"/>
      <c r="C2" s="55"/>
      <c r="D2" s="55"/>
      <c r="E2" s="55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626890</v>
      </c>
      <c r="C6" s="7">
        <f>B6/B$9</f>
        <v>0.87782015951964865</v>
      </c>
      <c r="D6" s="14">
        <v>97508954373</v>
      </c>
      <c r="E6" s="7">
        <f>D6/D$9</f>
        <v>0.76400775064991389</v>
      </c>
    </row>
    <row r="7" spans="1:7" x14ac:dyDescent="0.2">
      <c r="A7" s="1" t="s">
        <v>30</v>
      </c>
      <c r="B7" s="6">
        <v>87254</v>
      </c>
      <c r="C7" s="7">
        <f>B7/B$9</f>
        <v>0.1221798404803513</v>
      </c>
      <c r="D7" s="14">
        <v>30119272291</v>
      </c>
      <c r="E7" s="7">
        <f>D7/D$9</f>
        <v>0.23599224935008614</v>
      </c>
    </row>
    <row r="9" spans="1:7" x14ac:dyDescent="0.2">
      <c r="A9" s="9" t="s">
        <v>12</v>
      </c>
      <c r="B9" s="10">
        <f>SUM(B6:B7)</f>
        <v>714144</v>
      </c>
      <c r="C9" s="29">
        <f>SUM(C6:C7)</f>
        <v>1</v>
      </c>
      <c r="D9" s="15">
        <f>SUM(D6:D7)</f>
        <v>127628226664</v>
      </c>
      <c r="E9" s="29">
        <f>SUM(E6:E7)</f>
        <v>1</v>
      </c>
      <c r="G9" s="54">
        <f>+D9/1000000000</f>
        <v>127.628226664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5"/>
  <sheetViews>
    <sheetView zoomScaleNormal="100" workbookViewId="0">
      <selection activeCell="A2" sqref="A2:H2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5" t="s">
        <v>48</v>
      </c>
      <c r="B1" s="55"/>
      <c r="C1" s="55"/>
      <c r="D1" s="55"/>
      <c r="E1" s="55"/>
      <c r="F1" s="55"/>
      <c r="G1" s="55"/>
      <c r="H1" s="55"/>
    </row>
    <row r="2" spans="1:14" ht="15.75" x14ac:dyDescent="0.25">
      <c r="A2" s="55" t="s">
        <v>49</v>
      </c>
      <c r="B2" s="55"/>
      <c r="C2" s="55"/>
      <c r="D2" s="55"/>
      <c r="E2" s="55"/>
      <c r="F2" s="55"/>
      <c r="G2" s="55"/>
      <c r="H2" s="55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117862</v>
      </c>
      <c r="C5" s="7">
        <f>B5/B$13</f>
        <v>0.95933516742906444</v>
      </c>
      <c r="D5" s="6">
        <v>714144</v>
      </c>
      <c r="E5" s="7">
        <f>D5/D$13</f>
        <v>0.95143085531574745</v>
      </c>
      <c r="F5" s="14">
        <v>127628226664</v>
      </c>
      <c r="G5" s="7">
        <f>F5/F$13</f>
        <v>0.57170916660780879</v>
      </c>
      <c r="H5" s="14">
        <f>IF(D5=0,"-",+F5/D5)</f>
        <v>178714.97438051709</v>
      </c>
      <c r="I5" s="25"/>
    </row>
    <row r="6" spans="1:14" x14ac:dyDescent="0.2">
      <c r="A6" s="51" t="s">
        <v>6</v>
      </c>
      <c r="B6" s="6">
        <v>1750</v>
      </c>
      <c r="C6" s="7">
        <f t="shared" ref="C6:C11" si="0">B6/B$13</f>
        <v>1.4244086669162773E-2</v>
      </c>
      <c r="D6" s="6">
        <v>9161</v>
      </c>
      <c r="E6" s="7">
        <f t="shared" ref="E6:E11" si="1">D6/D$13</f>
        <v>1.2204902744471089E-2</v>
      </c>
      <c r="F6" s="14">
        <v>9668009497</v>
      </c>
      <c r="G6" s="7">
        <f t="shared" ref="G6:G11" si="2">F6/F$13</f>
        <v>4.3307736828763203E-2</v>
      </c>
      <c r="H6" s="14">
        <f t="shared" ref="H6:H11" si="3">IF(D6=0,"-",+F6/D6)</f>
        <v>1055344.3398100643</v>
      </c>
    </row>
    <row r="7" spans="1:14" x14ac:dyDescent="0.2">
      <c r="A7" s="51" t="s">
        <v>7</v>
      </c>
      <c r="B7" s="6">
        <v>219</v>
      </c>
      <c r="C7" s="7">
        <f t="shared" si="0"/>
        <v>1.7825457031695128E-3</v>
      </c>
      <c r="D7" s="6">
        <v>1141</v>
      </c>
      <c r="E7" s="7">
        <f t="shared" si="1"/>
        <v>1.5201172395416999E-3</v>
      </c>
      <c r="F7" s="14">
        <v>1219013456</v>
      </c>
      <c r="G7" s="7">
        <f t="shared" si="2"/>
        <v>5.4605566905525675E-3</v>
      </c>
      <c r="H7" s="14">
        <f t="shared" si="3"/>
        <v>1068372.879929886</v>
      </c>
    </row>
    <row r="8" spans="1:14" x14ac:dyDescent="0.2">
      <c r="A8" s="51" t="s">
        <v>8</v>
      </c>
      <c r="B8" s="6">
        <v>314</v>
      </c>
      <c r="C8" s="7">
        <f t="shared" si="0"/>
        <v>2.5557961223526349E-3</v>
      </c>
      <c r="D8" s="6">
        <v>2355</v>
      </c>
      <c r="E8" s="7">
        <f t="shared" si="1"/>
        <v>3.1374900079936051E-3</v>
      </c>
      <c r="F8" s="14">
        <v>3907463000</v>
      </c>
      <c r="G8" s="7">
        <f t="shared" si="2"/>
        <v>1.7503435358088949E-2</v>
      </c>
      <c r="H8" s="14">
        <f t="shared" si="3"/>
        <v>1659219.9575371549</v>
      </c>
    </row>
    <row r="9" spans="1:14" x14ac:dyDescent="0.2">
      <c r="A9" s="51" t="s">
        <v>9</v>
      </c>
      <c r="B9" s="6">
        <v>2133</v>
      </c>
      <c r="C9" s="7">
        <f t="shared" si="0"/>
        <v>1.7361506780185255E-2</v>
      </c>
      <c r="D9" s="6">
        <v>21990</v>
      </c>
      <c r="E9" s="7">
        <f t="shared" si="1"/>
        <v>2.9296562749800161E-2</v>
      </c>
      <c r="F9" s="14">
        <v>66477704702</v>
      </c>
      <c r="G9" s="7">
        <f t="shared" si="2"/>
        <v>0.2977861100682419</v>
      </c>
      <c r="H9" s="14">
        <f t="shared" si="3"/>
        <v>3023087.9809913598</v>
      </c>
    </row>
    <row r="10" spans="1:14" x14ac:dyDescent="0.2">
      <c r="A10" s="51" t="s">
        <v>10</v>
      </c>
      <c r="B10" s="6">
        <v>516</v>
      </c>
      <c r="C10" s="7">
        <f t="shared" si="0"/>
        <v>4.1999706978788518E-3</v>
      </c>
      <c r="D10" s="6">
        <v>1484</v>
      </c>
      <c r="E10" s="7">
        <f t="shared" si="1"/>
        <v>1.9770849986677323E-3</v>
      </c>
      <c r="F10" s="14">
        <v>13450207000</v>
      </c>
      <c r="G10" s="7">
        <f t="shared" si="2"/>
        <v>6.0250046840473089E-2</v>
      </c>
      <c r="H10" s="14">
        <f t="shared" si="3"/>
        <v>9063481.8059299197</v>
      </c>
    </row>
    <row r="11" spans="1:14" x14ac:dyDescent="0.2">
      <c r="A11" s="51" t="s">
        <v>11</v>
      </c>
      <c r="B11" s="6">
        <v>64</v>
      </c>
      <c r="C11" s="7">
        <f t="shared" si="0"/>
        <v>5.209265981865243E-4</v>
      </c>
      <c r="D11" s="6">
        <v>325</v>
      </c>
      <c r="E11" s="7">
        <f t="shared" si="1"/>
        <v>4.3298694377831066E-4</v>
      </c>
      <c r="F11" s="14">
        <v>889152334</v>
      </c>
      <c r="G11" s="7">
        <f t="shared" si="2"/>
        <v>3.9829476060714878E-3</v>
      </c>
      <c r="H11" s="14">
        <f t="shared" si="3"/>
        <v>2735853.3353846152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122858</v>
      </c>
      <c r="C13" s="11">
        <f t="shared" si="4"/>
        <v>0.99999999999999989</v>
      </c>
      <c r="D13" s="10">
        <f t="shared" si="4"/>
        <v>750600</v>
      </c>
      <c r="E13" s="12">
        <f t="shared" si="4"/>
        <v>1</v>
      </c>
      <c r="F13" s="15">
        <f t="shared" si="4"/>
        <v>223239776653</v>
      </c>
      <c r="G13" s="12">
        <f t="shared" si="4"/>
        <v>1</v>
      </c>
      <c r="H13" s="15">
        <f>F13/D13</f>
        <v>297415.1034545697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85137</v>
      </c>
      <c r="C16" s="7">
        <f t="shared" ref="C16:C22" si="5">B16/B$24</f>
        <v>0.97886749065823508</v>
      </c>
      <c r="D16" s="6">
        <v>281864</v>
      </c>
      <c r="E16" s="7">
        <f t="shared" ref="E16:E22" si="6">D16/D$24</f>
        <v>0.98045790692982515</v>
      </c>
      <c r="F16" s="20">
        <v>33397544322</v>
      </c>
      <c r="G16" s="7">
        <f t="shared" ref="G16:G22" si="7">F16/F$24</f>
        <v>0.9040633230447338</v>
      </c>
      <c r="H16" s="20">
        <f t="shared" ref="H16:H22" si="8">IF(D16=0,"-",+F16/D16)</f>
        <v>118488.15145602134</v>
      </c>
      <c r="J16" s="8"/>
      <c r="M16" s="1"/>
      <c r="N16" s="1"/>
    </row>
    <row r="17" spans="1:14" x14ac:dyDescent="0.2">
      <c r="A17" s="1" t="s">
        <v>6</v>
      </c>
      <c r="B17" s="6">
        <v>913</v>
      </c>
      <c r="C17" s="7">
        <f t="shared" si="5"/>
        <v>1.0497269330267319E-2</v>
      </c>
      <c r="D17" s="6">
        <v>2487</v>
      </c>
      <c r="E17" s="7">
        <f t="shared" si="6"/>
        <v>8.6509764089577786E-3</v>
      </c>
      <c r="F17" s="20">
        <v>1323992719</v>
      </c>
      <c r="G17" s="7">
        <f t="shared" si="7"/>
        <v>3.5840157757877099E-2</v>
      </c>
      <c r="H17" s="20">
        <f t="shared" si="8"/>
        <v>532365.38761560118</v>
      </c>
      <c r="J17" s="8"/>
      <c r="M17" s="1"/>
      <c r="N17" s="1"/>
    </row>
    <row r="18" spans="1:14" x14ac:dyDescent="0.2">
      <c r="A18" s="1" t="s">
        <v>7</v>
      </c>
      <c r="B18" s="6">
        <v>108</v>
      </c>
      <c r="C18" s="7">
        <f t="shared" si="5"/>
        <v>1.2417361310721471E-3</v>
      </c>
      <c r="D18" s="6">
        <v>273</v>
      </c>
      <c r="E18" s="7">
        <f t="shared" si="6"/>
        <v>9.4962467215338703E-4</v>
      </c>
      <c r="F18" s="20">
        <v>170862115</v>
      </c>
      <c r="G18" s="7">
        <f t="shared" si="7"/>
        <v>4.6251954928194271E-3</v>
      </c>
      <c r="H18" s="20">
        <f t="shared" si="8"/>
        <v>625868.55311355309</v>
      </c>
      <c r="J18" s="8"/>
      <c r="M18" s="1"/>
      <c r="N18" s="1"/>
    </row>
    <row r="19" spans="1:14" x14ac:dyDescent="0.2">
      <c r="A19" s="1" t="s">
        <v>8</v>
      </c>
      <c r="B19" s="6">
        <v>178</v>
      </c>
      <c r="C19" s="7">
        <f t="shared" si="5"/>
        <v>2.0465651049152056E-3</v>
      </c>
      <c r="D19" s="6">
        <v>631</v>
      </c>
      <c r="E19" s="7">
        <f t="shared" si="6"/>
        <v>2.1949200297757773E-3</v>
      </c>
      <c r="F19" s="20">
        <v>174335000</v>
      </c>
      <c r="G19" s="7">
        <f t="shared" si="7"/>
        <v>4.7192056369001105E-3</v>
      </c>
      <c r="H19" s="20">
        <f t="shared" si="8"/>
        <v>276283.67670364503</v>
      </c>
      <c r="J19" s="8"/>
      <c r="M19" s="1"/>
      <c r="N19" s="1"/>
    </row>
    <row r="20" spans="1:14" x14ac:dyDescent="0.2">
      <c r="A20" s="1" t="s">
        <v>9</v>
      </c>
      <c r="B20" s="6">
        <v>557</v>
      </c>
      <c r="C20" s="7">
        <f t="shared" si="5"/>
        <v>6.4041391204369075E-3</v>
      </c>
      <c r="D20" s="6">
        <v>2012</v>
      </c>
      <c r="E20" s="7">
        <f t="shared" si="6"/>
        <v>6.9986990489839364E-3</v>
      </c>
      <c r="F20" s="20">
        <v>1251974370</v>
      </c>
      <c r="G20" s="7">
        <f t="shared" si="7"/>
        <v>3.3890638736676311E-2</v>
      </c>
      <c r="H20" s="20">
        <f t="shared" si="8"/>
        <v>622253.66302186879</v>
      </c>
      <c r="J20" s="8"/>
      <c r="M20" s="1"/>
      <c r="N20" s="1"/>
    </row>
    <row r="21" spans="1:14" x14ac:dyDescent="0.2">
      <c r="A21" s="1" t="s">
        <v>10</v>
      </c>
      <c r="B21" s="6">
        <v>64</v>
      </c>
      <c r="C21" s="7">
        <f t="shared" si="5"/>
        <v>7.3584363322793907E-4</v>
      </c>
      <c r="D21" s="6">
        <v>161</v>
      </c>
      <c r="E21" s="7">
        <f t="shared" si="6"/>
        <v>5.6003506306481798E-4</v>
      </c>
      <c r="F21" s="20">
        <v>480185000</v>
      </c>
      <c r="G21" s="7">
        <f t="shared" si="7"/>
        <v>1.299849002641397E-2</v>
      </c>
      <c r="H21" s="20">
        <f t="shared" si="8"/>
        <v>2982515.5279503106</v>
      </c>
      <c r="J21" s="8"/>
      <c r="M21" s="1"/>
      <c r="N21" s="1"/>
    </row>
    <row r="22" spans="1:14" x14ac:dyDescent="0.2">
      <c r="A22" s="1" t="s">
        <v>11</v>
      </c>
      <c r="B22" s="6">
        <v>18</v>
      </c>
      <c r="C22" s="7">
        <f t="shared" si="5"/>
        <v>2.0695602184535785E-4</v>
      </c>
      <c r="D22" s="6">
        <v>54</v>
      </c>
      <c r="E22" s="7">
        <f t="shared" si="6"/>
        <v>1.878378472391315E-4</v>
      </c>
      <c r="F22" s="20">
        <v>142705000</v>
      </c>
      <c r="G22" s="7">
        <f t="shared" si="7"/>
        <v>3.8629893045792883E-3</v>
      </c>
      <c r="H22" s="20">
        <f t="shared" si="8"/>
        <v>2642685.1851851852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86975</v>
      </c>
      <c r="C24" s="11">
        <f t="shared" si="9"/>
        <v>1</v>
      </c>
      <c r="D24" s="10">
        <f t="shared" si="9"/>
        <v>287482</v>
      </c>
      <c r="E24" s="11">
        <f t="shared" si="9"/>
        <v>0.99999999999999989</v>
      </c>
      <c r="F24" s="21">
        <f t="shared" si="9"/>
        <v>36941598526</v>
      </c>
      <c r="G24" s="11">
        <f t="shared" si="9"/>
        <v>1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116704</v>
      </c>
      <c r="C27" s="7">
        <f>B27/B$35</f>
        <v>0.95904279797514957</v>
      </c>
      <c r="D27" s="6">
        <v>432280</v>
      </c>
      <c r="E27" s="7">
        <f>D27/D$35</f>
        <v>0.93341221891612935</v>
      </c>
      <c r="F27" s="20">
        <v>94230682342</v>
      </c>
      <c r="G27" s="7">
        <f>F27/F$35</f>
        <v>0.50580571044426792</v>
      </c>
      <c r="H27" s="20">
        <f t="shared" ref="H27:H33" si="10">IF(D27=0,"-",+F27/D27)</f>
        <v>217985.29273156286</v>
      </c>
      <c r="J27" s="8"/>
    </row>
    <row r="28" spans="1:14" x14ac:dyDescent="0.2">
      <c r="A28" s="1" t="s">
        <v>6</v>
      </c>
      <c r="B28" s="6">
        <v>1743</v>
      </c>
      <c r="C28" s="7">
        <f t="shared" ref="C28:C33" si="11">B28/B$35</f>
        <v>1.43235158766682E-2</v>
      </c>
      <c r="D28" s="6">
        <v>6674</v>
      </c>
      <c r="E28" s="7">
        <f t="shared" ref="E28:E33" si="12">D28/D$35</f>
        <v>1.4411014039618412E-2</v>
      </c>
      <c r="F28" s="20">
        <v>8344016778</v>
      </c>
      <c r="G28" s="7">
        <f t="shared" ref="G28:G33" si="13">F28/F$35</f>
        <v>4.478850443889934E-2</v>
      </c>
      <c r="H28" s="20">
        <f t="shared" si="10"/>
        <v>1250227.2667066227</v>
      </c>
      <c r="J28" s="8"/>
    </row>
    <row r="29" spans="1:14" x14ac:dyDescent="0.2">
      <c r="A29" s="1" t="s">
        <v>7</v>
      </c>
      <c r="B29" s="6">
        <v>218</v>
      </c>
      <c r="C29" s="7">
        <f t="shared" si="11"/>
        <v>1.7914667017290119E-3</v>
      </c>
      <c r="D29" s="6">
        <v>868</v>
      </c>
      <c r="E29" s="7">
        <f t="shared" si="12"/>
        <v>1.8742523503729072E-3</v>
      </c>
      <c r="F29" s="20">
        <v>1048151341</v>
      </c>
      <c r="G29" s="7">
        <f t="shared" si="13"/>
        <v>5.6262028514603738E-3</v>
      </c>
      <c r="H29" s="20">
        <f t="shared" si="10"/>
        <v>1207547.6278801844</v>
      </c>
      <c r="J29" s="8"/>
    </row>
    <row r="30" spans="1:14" x14ac:dyDescent="0.2">
      <c r="A30" s="1" t="s">
        <v>8</v>
      </c>
      <c r="B30" s="6">
        <v>314</v>
      </c>
      <c r="C30" s="7">
        <f t="shared" si="11"/>
        <v>2.5803694694628886E-3</v>
      </c>
      <c r="D30" s="6">
        <v>1724</v>
      </c>
      <c r="E30" s="7">
        <f t="shared" si="12"/>
        <v>3.7225933779295988E-3</v>
      </c>
      <c r="F30" s="20">
        <v>3733128000</v>
      </c>
      <c r="G30" s="7">
        <f t="shared" si="13"/>
        <v>2.0038456830507038E-2</v>
      </c>
      <c r="H30" s="20">
        <f t="shared" si="10"/>
        <v>2165387.47099768</v>
      </c>
      <c r="J30" s="8"/>
    </row>
    <row r="31" spans="1:14" x14ac:dyDescent="0.2">
      <c r="A31" s="1" t="s">
        <v>9</v>
      </c>
      <c r="B31" s="6">
        <v>2132</v>
      </c>
      <c r="C31" s="7">
        <f t="shared" si="11"/>
        <v>1.7520215633423181E-2</v>
      </c>
      <c r="D31" s="6">
        <v>19978</v>
      </c>
      <c r="E31" s="7">
        <f t="shared" si="12"/>
        <v>4.3138033935195781E-2</v>
      </c>
      <c r="F31" s="20">
        <v>65225730332</v>
      </c>
      <c r="G31" s="7">
        <f t="shared" si="13"/>
        <v>0.350114697780541</v>
      </c>
      <c r="H31" s="20">
        <f t="shared" si="10"/>
        <v>3264877.8822704977</v>
      </c>
      <c r="J31" s="8"/>
    </row>
    <row r="32" spans="1:14" x14ac:dyDescent="0.2">
      <c r="A32" s="1" t="s">
        <v>10</v>
      </c>
      <c r="B32" s="6">
        <v>516</v>
      </c>
      <c r="C32" s="7">
        <f t="shared" si="11"/>
        <v>4.2403523765695882E-3</v>
      </c>
      <c r="D32" s="6">
        <v>1323</v>
      </c>
      <c r="E32" s="7">
        <f t="shared" si="12"/>
        <v>2.8567233404877376E-3</v>
      </c>
      <c r="F32" s="20">
        <v>12970022000</v>
      </c>
      <c r="G32" s="7">
        <f t="shared" si="13"/>
        <v>6.9619693173587016E-2</v>
      </c>
      <c r="H32" s="20">
        <f t="shared" si="10"/>
        <v>9803493.5752078611</v>
      </c>
      <c r="J32" s="8"/>
    </row>
    <row r="33" spans="1:14" x14ac:dyDescent="0.2">
      <c r="A33" s="1" t="s">
        <v>11</v>
      </c>
      <c r="B33" s="6">
        <v>61</v>
      </c>
      <c r="C33" s="7">
        <f t="shared" si="11"/>
        <v>5.0128196699756754E-4</v>
      </c>
      <c r="D33" s="6">
        <v>271</v>
      </c>
      <c r="E33" s="7">
        <f t="shared" si="12"/>
        <v>5.8516404026619565E-4</v>
      </c>
      <c r="F33" s="20">
        <v>746447334</v>
      </c>
      <c r="G33" s="7">
        <f t="shared" si="13"/>
        <v>4.0067344807373515E-3</v>
      </c>
      <c r="H33" s="20">
        <f t="shared" si="10"/>
        <v>2754418.2066420666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121688</v>
      </c>
      <c r="C35" s="11">
        <f t="shared" si="14"/>
        <v>1.0000000000000002</v>
      </c>
      <c r="D35" s="10">
        <f t="shared" si="14"/>
        <v>463118</v>
      </c>
      <c r="E35" s="11">
        <f t="shared" si="14"/>
        <v>0.99999999999999989</v>
      </c>
      <c r="F35" s="21">
        <f t="shared" si="14"/>
        <v>186298178127</v>
      </c>
      <c r="G35" s="11">
        <f t="shared" si="14"/>
        <v>1.0000000000000002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100925</v>
      </c>
      <c r="C38" s="7">
        <f t="shared" ref="C38:C44" si="15">B38/B$46</f>
        <v>0.95655346937228103</v>
      </c>
      <c r="D38" s="6">
        <v>277520</v>
      </c>
      <c r="E38" s="7">
        <f t="shared" ref="E38:E44" si="16">D38/D$46</f>
        <v>0.93729524530035191</v>
      </c>
      <c r="F38" s="20">
        <v>57579837832</v>
      </c>
      <c r="G38" s="7">
        <f t="shared" ref="G38:G44" si="17">F38/F$46</f>
        <v>0.50243126995649545</v>
      </c>
      <c r="H38" s="20">
        <f t="shared" ref="H38:H44" si="18">IF(D38=0,"-",+F38/D38)</f>
        <v>207479.95759584894</v>
      </c>
      <c r="J38" s="8"/>
      <c r="N38" s="1"/>
    </row>
    <row r="39" spans="1:14" x14ac:dyDescent="0.2">
      <c r="A39" s="1" t="s">
        <v>6</v>
      </c>
      <c r="B39" s="6">
        <v>1603</v>
      </c>
      <c r="C39" s="7">
        <f t="shared" si="15"/>
        <v>1.5193016709475021E-2</v>
      </c>
      <c r="D39" s="6">
        <v>5535</v>
      </c>
      <c r="E39" s="7">
        <f t="shared" si="16"/>
        <v>1.8693892990550041E-2</v>
      </c>
      <c r="F39" s="20">
        <v>7245406583</v>
      </c>
      <c r="G39" s="7">
        <f t="shared" si="17"/>
        <v>6.3222109820266548E-2</v>
      </c>
      <c r="H39" s="20">
        <f t="shared" si="18"/>
        <v>1309016.546160795</v>
      </c>
      <c r="J39" s="8"/>
      <c r="N39" s="1"/>
    </row>
    <row r="40" spans="1:14" x14ac:dyDescent="0.2">
      <c r="A40" s="1" t="s">
        <v>7</v>
      </c>
      <c r="B40" s="6">
        <v>210</v>
      </c>
      <c r="C40" s="7">
        <f t="shared" si="15"/>
        <v>1.9903515339923608E-3</v>
      </c>
      <c r="D40" s="6">
        <v>812</v>
      </c>
      <c r="E40" s="7">
        <f t="shared" si="16"/>
        <v>2.7424464513688589E-3</v>
      </c>
      <c r="F40" s="20">
        <v>1022116341</v>
      </c>
      <c r="G40" s="7">
        <f t="shared" si="17"/>
        <v>8.918802667528784E-3</v>
      </c>
      <c r="H40" s="20">
        <f t="shared" si="18"/>
        <v>1258763.9667487685</v>
      </c>
      <c r="J40" s="8"/>
      <c r="N40" s="1"/>
    </row>
    <row r="41" spans="1:14" x14ac:dyDescent="0.2">
      <c r="A41" s="1" t="s">
        <v>8</v>
      </c>
      <c r="B41" s="6">
        <v>284</v>
      </c>
      <c r="C41" s="7">
        <f t="shared" si="15"/>
        <v>2.6917135031134785E-3</v>
      </c>
      <c r="D41" s="6">
        <v>1037</v>
      </c>
      <c r="E41" s="7">
        <f t="shared" si="16"/>
        <v>3.5023608005782104E-3</v>
      </c>
      <c r="F41" s="20">
        <v>2504454000</v>
      </c>
      <c r="G41" s="7">
        <f t="shared" si="17"/>
        <v>2.1853413471552289E-2</v>
      </c>
      <c r="H41" s="20">
        <f t="shared" si="18"/>
        <v>2415095.4676952749</v>
      </c>
      <c r="J41" s="8"/>
      <c r="N41" s="1"/>
    </row>
    <row r="42" spans="1:14" x14ac:dyDescent="0.2">
      <c r="A42" s="1" t="s">
        <v>9</v>
      </c>
      <c r="B42" s="6">
        <v>1914</v>
      </c>
      <c r="C42" s="7">
        <f t="shared" si="15"/>
        <v>1.814063255267323E-2</v>
      </c>
      <c r="D42" s="6">
        <v>9729</v>
      </c>
      <c r="E42" s="7">
        <f t="shared" si="16"/>
        <v>3.2858696459812355E-2</v>
      </c>
      <c r="F42" s="20">
        <v>33452804748</v>
      </c>
      <c r="G42" s="7">
        <f t="shared" si="17"/>
        <v>0.29190313495123149</v>
      </c>
      <c r="H42" s="20">
        <f t="shared" si="18"/>
        <v>3438462.8171446193</v>
      </c>
      <c r="J42" s="8"/>
      <c r="N42" s="1"/>
    </row>
    <row r="43" spans="1:14" x14ac:dyDescent="0.2">
      <c r="A43" s="1" t="s">
        <v>10</v>
      </c>
      <c r="B43" s="6">
        <v>514</v>
      </c>
      <c r="C43" s="7">
        <f t="shared" si="15"/>
        <v>4.8716223260574926E-3</v>
      </c>
      <c r="D43" s="6">
        <v>1217</v>
      </c>
      <c r="E43" s="7">
        <f t="shared" si="16"/>
        <v>4.1102922799456914E-3</v>
      </c>
      <c r="F43" s="20">
        <v>12120978000</v>
      </c>
      <c r="G43" s="7">
        <f t="shared" si="17"/>
        <v>0.10576546581154571</v>
      </c>
      <c r="H43" s="20">
        <f t="shared" si="18"/>
        <v>9959718.9811010677</v>
      </c>
      <c r="J43" s="8"/>
      <c r="N43" s="1"/>
    </row>
    <row r="44" spans="1:14" x14ac:dyDescent="0.2">
      <c r="A44" s="1" t="s">
        <v>11</v>
      </c>
      <c r="B44" s="6">
        <v>59</v>
      </c>
      <c r="C44" s="7">
        <f t="shared" si="15"/>
        <v>5.5919400240737752E-4</v>
      </c>
      <c r="D44" s="6">
        <v>236</v>
      </c>
      <c r="E44" s="7">
        <f t="shared" si="16"/>
        <v>7.970657173929196E-4</v>
      </c>
      <c r="F44" s="20">
        <v>676819334</v>
      </c>
      <c r="G44" s="7">
        <f t="shared" si="17"/>
        <v>5.9058033213796888E-3</v>
      </c>
      <c r="H44" s="20">
        <f t="shared" si="18"/>
        <v>2867878.5338983051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105509</v>
      </c>
      <c r="C46" s="11">
        <f t="shared" si="19"/>
        <v>1</v>
      </c>
      <c r="D46" s="10">
        <f t="shared" si="19"/>
        <v>296086</v>
      </c>
      <c r="E46" s="11">
        <f t="shared" si="19"/>
        <v>0.99999999999999989</v>
      </c>
      <c r="F46" s="10">
        <f t="shared" si="19"/>
        <v>114602416838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88538</v>
      </c>
      <c r="C49" s="7">
        <f t="shared" ref="C49:C55" si="20">B49/B$57</f>
        <v>0.9667620274726475</v>
      </c>
      <c r="D49" s="6">
        <v>154760</v>
      </c>
      <c r="E49" s="7">
        <f t="shared" ref="E49:E55" si="21">D49/D$57</f>
        <v>0.9265290483260693</v>
      </c>
      <c r="F49" s="20">
        <v>36650844510</v>
      </c>
      <c r="G49" s="7">
        <f t="shared" ref="G49:G55" si="22">F49/F$57</f>
        <v>0.51119960024224187</v>
      </c>
      <c r="H49" s="20">
        <f t="shared" ref="H49:H55" si="23">IF(D49=0,"-",+F49/D49)</f>
        <v>236823.75620315326</v>
      </c>
      <c r="J49" s="8"/>
      <c r="N49" s="1"/>
    </row>
    <row r="50" spans="1:14" x14ac:dyDescent="0.2">
      <c r="A50" s="1" t="s">
        <v>6</v>
      </c>
      <c r="B50" s="6">
        <v>733</v>
      </c>
      <c r="C50" s="7">
        <f t="shared" si="20"/>
        <v>8.0037561966325253E-3</v>
      </c>
      <c r="D50" s="6">
        <v>1139</v>
      </c>
      <c r="E50" s="7">
        <f t="shared" si="21"/>
        <v>6.8190526366205279E-3</v>
      </c>
      <c r="F50" s="20">
        <v>1098610195</v>
      </c>
      <c r="G50" s="7">
        <f t="shared" si="22"/>
        <v>1.5323223789640622E-2</v>
      </c>
      <c r="H50" s="20">
        <f t="shared" si="23"/>
        <v>964539.24056189635</v>
      </c>
      <c r="J50" s="8"/>
      <c r="N50" s="1"/>
    </row>
    <row r="51" spans="1:14" x14ac:dyDescent="0.2">
      <c r="A51" s="1" t="s">
        <v>7</v>
      </c>
      <c r="B51" s="6">
        <v>40</v>
      </c>
      <c r="C51" s="7">
        <f t="shared" si="20"/>
        <v>4.3676705029372585E-4</v>
      </c>
      <c r="D51" s="6">
        <v>56</v>
      </c>
      <c r="E51" s="7">
        <f t="shared" si="21"/>
        <v>3.3526509890320416E-4</v>
      </c>
      <c r="F51" s="20">
        <v>26035000</v>
      </c>
      <c r="G51" s="7">
        <f t="shared" si="22"/>
        <v>3.6313164867662055E-4</v>
      </c>
      <c r="H51" s="20">
        <f t="shared" si="23"/>
        <v>464910.71428571426</v>
      </c>
      <c r="J51" s="8"/>
      <c r="N51" s="1"/>
    </row>
    <row r="52" spans="1:14" x14ac:dyDescent="0.2">
      <c r="A52" s="1" t="s">
        <v>8</v>
      </c>
      <c r="B52" s="6">
        <v>273</v>
      </c>
      <c r="C52" s="7">
        <f t="shared" si="20"/>
        <v>2.9809351182546787E-3</v>
      </c>
      <c r="D52" s="6">
        <v>687</v>
      </c>
      <c r="E52" s="7">
        <f t="shared" si="21"/>
        <v>4.1129843383303794E-3</v>
      </c>
      <c r="F52" s="20">
        <v>1228674000</v>
      </c>
      <c r="G52" s="7">
        <f t="shared" si="22"/>
        <v>1.7137331104516922E-2</v>
      </c>
      <c r="H52" s="20">
        <f t="shared" si="23"/>
        <v>1788462.8820960699</v>
      </c>
      <c r="J52" s="8"/>
      <c r="N52" s="1"/>
    </row>
    <row r="53" spans="1:14" x14ac:dyDescent="0.2">
      <c r="A53" s="1" t="s">
        <v>9</v>
      </c>
      <c r="B53" s="6">
        <v>1926</v>
      </c>
      <c r="C53" s="7">
        <f t="shared" si="20"/>
        <v>2.10303334716429E-2</v>
      </c>
      <c r="D53" s="6">
        <v>10249</v>
      </c>
      <c r="E53" s="7">
        <f t="shared" si="21"/>
        <v>6.1359499976052494E-2</v>
      </c>
      <c r="F53" s="20">
        <v>31772925584</v>
      </c>
      <c r="G53" s="7">
        <f t="shared" si="22"/>
        <v>0.44316323605137303</v>
      </c>
      <c r="H53" s="20">
        <f t="shared" si="23"/>
        <v>3100100.0667382185</v>
      </c>
      <c r="J53" s="8"/>
      <c r="N53" s="1"/>
    </row>
    <row r="54" spans="1:14" x14ac:dyDescent="0.2">
      <c r="A54" s="1" t="s">
        <v>10</v>
      </c>
      <c r="B54" s="6">
        <v>59</v>
      </c>
      <c r="C54" s="7">
        <f t="shared" si="20"/>
        <v>6.4423139918324559E-4</v>
      </c>
      <c r="D54" s="6">
        <v>106</v>
      </c>
      <c r="E54" s="7">
        <f t="shared" si="21"/>
        <v>6.3460893720963644E-4</v>
      </c>
      <c r="F54" s="20">
        <v>849044000</v>
      </c>
      <c r="G54" s="7">
        <f t="shared" si="22"/>
        <v>1.1842317938121476E-2</v>
      </c>
      <c r="H54" s="20">
        <f t="shared" si="23"/>
        <v>8009849.0566037735</v>
      </c>
      <c r="J54" s="8"/>
      <c r="N54" s="1"/>
    </row>
    <row r="55" spans="1:14" x14ac:dyDescent="0.2">
      <c r="A55" s="1" t="s">
        <v>11</v>
      </c>
      <c r="B55" s="6">
        <v>13</v>
      </c>
      <c r="C55" s="7">
        <f t="shared" si="20"/>
        <v>1.4194929134546091E-4</v>
      </c>
      <c r="D55" s="6">
        <v>35</v>
      </c>
      <c r="E55" s="7">
        <f t="shared" si="21"/>
        <v>2.095406868145026E-4</v>
      </c>
      <c r="F55" s="20">
        <v>69628000</v>
      </c>
      <c r="G55" s="7">
        <f t="shared" si="22"/>
        <v>9.7115922542945015E-4</v>
      </c>
      <c r="H55" s="20">
        <f t="shared" si="23"/>
        <v>1989371.4285714286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91582</v>
      </c>
      <c r="C57" s="11">
        <f t="shared" si="24"/>
        <v>1</v>
      </c>
      <c r="D57" s="10">
        <f t="shared" si="24"/>
        <v>167032</v>
      </c>
      <c r="E57" s="11">
        <f t="shared" si="24"/>
        <v>1.0000000000000002</v>
      </c>
      <c r="F57" s="10">
        <f t="shared" si="24"/>
        <v>71695761289</v>
      </c>
      <c r="G57" s="11">
        <f t="shared" si="24"/>
        <v>0.99999999999999989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 xr:uid="{00000000-0004-0000-0400-000000000000}"/>
    <hyperlink ref="A6:A11" location="Definitions!A1" display="Long Note" xr:uid="{00000000-0004-0000-0400-000001000000}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16"/>
  <sheetViews>
    <sheetView workbookViewId="0">
      <selection activeCell="B34" sqref="B34"/>
    </sheetView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Han Keo</cp:lastModifiedBy>
  <cp:lastPrinted>2001-02-08T21:22:29Z</cp:lastPrinted>
  <dcterms:created xsi:type="dcterms:W3CDTF">2000-09-06T18:30:25Z</dcterms:created>
  <dcterms:modified xsi:type="dcterms:W3CDTF">2018-11-05T13:39:22Z</dcterms:modified>
</cp:coreProperties>
</file>