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<sst xmlns="http://schemas.openxmlformats.org/spreadsheetml/2006/main" count="117" uniqueCount="50">
  <si>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</si>
  <si>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</si>
  <si>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</si>
  <si>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</si>
  <si>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</si>
  <si>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</si>
  <si>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</si>
  <si>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</si>
  <si>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</si>
  <si>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</si>
  <si>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</si>
  <si>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</si>
  <si>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</si>
  <si>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</si>
  <si>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</si>
  <si>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</si>
  <si>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</si>
  <si>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</si>
  <si>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</si>
  <si>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</si>
  <si>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</si>
  <si>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</si>
  <si>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</si>
  <si>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</si>
  <si>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</si>
  <si>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</si>
  <si>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</si>
  <si>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</si>
  <si>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</si>
  <si>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</si>
  <si>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</si>
  <si>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</si>
  <si>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</si>
  <si>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</si>
  <si>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</si>
  <si>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</si>
  <si>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</si>
  <si>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</si>
  <si>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</si>
  <si>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</si>
  <si>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</si>
  <si>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</si>
  <si>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</si>
  <si>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</si>
  <si>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</si>
  <si>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</si>
  <si>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</si>
  <si>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</si>
  <si>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</si>
  <si>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February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</si>
</sst>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53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6"/>
      <color indexed="8"/>
      <name val="Times New Roman"/>
      <family val="0"/>
    </font>
    <font>
      <sz val="8.75"/>
      <color indexed="8"/>
      <name val="Times New Roman"/>
      <family val="0"/>
    </font>
    <font>
      <sz val="5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sz val="15.5"/>
      <color indexed="8"/>
      <name val="Times New Roman"/>
      <family val="0"/>
    </font>
    <font>
      <sz val="8"/>
      <color indexed="8"/>
      <name val="Times New Roman"/>
      <family val="0"/>
    </font>
    <font>
      <b/>
      <sz val="12"/>
      <color indexed="8"/>
      <name val="Times New Roman"/>
      <family val="0"/>
    </font>
    <font>
      <sz val="1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6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6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60" applyFont="1" applyAlignment="1">
      <alignment horizontal="center"/>
    </xf>
    <xf numFmtId="9" fontId="1" fillId="0" borderId="0" xfId="60" applyNumberFormat="1" applyFont="1" applyAlignment="1">
      <alignment horizontal="center"/>
    </xf>
    <xf numFmtId="5" fontId="1" fillId="0" borderId="10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7" fontId="1" fillId="0" borderId="1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60" applyNumberFormat="1" applyFont="1" applyAlignment="1">
      <alignment horizontal="center"/>
    </xf>
    <xf numFmtId="0" fontId="2" fillId="0" borderId="0" xfId="57">
      <alignment/>
      <protection/>
    </xf>
    <xf numFmtId="0" fontId="3" fillId="0" borderId="0" xfId="57" applyFont="1">
      <alignment/>
      <protection/>
    </xf>
    <xf numFmtId="0" fontId="2" fillId="0" borderId="11" xfId="57" applyBorder="1">
      <alignment/>
      <protection/>
    </xf>
    <xf numFmtId="0" fontId="2" fillId="0" borderId="12" xfId="57" applyBorder="1">
      <alignment/>
      <protection/>
    </xf>
    <xf numFmtId="0" fontId="2" fillId="0" borderId="13" xfId="57" applyBorder="1">
      <alignment/>
      <protection/>
    </xf>
    <xf numFmtId="0" fontId="2" fillId="0" borderId="14" xfId="57" applyBorder="1">
      <alignment/>
      <protection/>
    </xf>
    <xf numFmtId="0" fontId="2" fillId="0" borderId="15" xfId="57" applyBorder="1">
      <alignment/>
      <protection/>
    </xf>
    <xf numFmtId="0" fontId="2" fillId="0" borderId="16" xfId="57" applyBorder="1">
      <alignment/>
      <protection/>
    </xf>
    <xf numFmtId="0" fontId="2" fillId="0" borderId="17" xfId="57" applyBorder="1">
      <alignment/>
      <protection/>
    </xf>
    <xf numFmtId="0" fontId="2" fillId="0" borderId="18" xfId="57" applyBorder="1">
      <alignment/>
      <protection/>
    </xf>
    <xf numFmtId="0" fontId="2" fillId="0" borderId="19" xfId="57" applyBorder="1">
      <alignment/>
      <protection/>
    </xf>
    <xf numFmtId="0" fontId="2" fillId="0" borderId="10" xfId="57" applyBorder="1">
      <alignment/>
      <protection/>
    </xf>
    <xf numFmtId="0" fontId="2" fillId="0" borderId="20" xfId="57" applyBorder="1">
      <alignment/>
      <protection/>
    </xf>
    <xf numFmtId="0" fontId="2" fillId="0" borderId="21" xfId="57" applyBorder="1">
      <alignment/>
      <protection/>
    </xf>
    <xf numFmtId="0" fontId="2" fillId="0" borderId="22" xfId="57" applyBorder="1">
      <alignment/>
      <protection/>
    </xf>
    <xf numFmtId="0" fontId="2" fillId="0" borderId="23" xfId="57" applyBorder="1">
      <alignment/>
      <protection/>
    </xf>
    <xf numFmtId="0" fontId="2" fillId="0" borderId="24" xfId="57" applyBorder="1">
      <alignment/>
      <protection/>
    </xf>
    <xf numFmtId="0" fontId="2" fillId="0" borderId="25" xfId="57" applyBorder="1">
      <alignment/>
      <protection/>
    </xf>
    <xf numFmtId="0" fontId="2" fillId="0" borderId="26" xfId="57" applyBorder="1">
      <alignment/>
      <protection/>
    </xf>
    <xf numFmtId="0" fontId="2" fillId="0" borderId="27" xfId="57" applyBorder="1">
      <alignment/>
      <protection/>
    </xf>
    <xf numFmtId="0" fontId="2" fillId="0" borderId="28" xfId="57" applyBorder="1">
      <alignment/>
      <protection/>
    </xf>
    <xf numFmtId="0" fontId="4" fillId="0" borderId="0" xfId="53" applyAlignment="1" applyProtection="1">
      <alignment/>
      <protection/>
    </xf>
    <xf numFmtId="0" fontId="2" fillId="0" borderId="29" xfId="57" applyFont="1" applyBorder="1">
      <alignment/>
      <protection/>
    </xf>
    <xf numFmtId="0" fontId="2" fillId="0" borderId="15" xfId="57" applyFont="1" applyBorder="1">
      <alignment/>
      <protection/>
    </xf>
    <xf numFmtId="44" fontId="0" fillId="0" borderId="0" xfId="44" applyFont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finition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3825"/>
          <c:y val="0.297"/>
          <c:w val="0.23525"/>
          <c:h val="0.4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615933</c:v>
                </c:pt>
                <c:pt idx="1">
                  <c:v>147678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12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2"/>
          <c:y val="0.176"/>
          <c:w val="0.4225"/>
          <c:h val="0.6107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763611</c:v>
                </c:pt>
                <c:pt idx="1">
                  <c:v>4877</c:v>
                </c:pt>
                <c:pt idx="2">
                  <c:v>1258</c:v>
                </c:pt>
                <c:pt idx="3">
                  <c:v>3402</c:v>
                </c:pt>
                <c:pt idx="4">
                  <c:v>22825</c:v>
                </c:pt>
                <c:pt idx="5">
                  <c:v>1629</c:v>
                </c:pt>
                <c:pt idx="6">
                  <c:v>685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2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5425"/>
          <c:y val="0.172"/>
          <c:w val="0.438"/>
          <c:h val="0.61325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122371025208</c:v>
                </c:pt>
                <c:pt idx="1">
                  <c:v>2765992151</c:v>
                </c:pt>
                <c:pt idx="2">
                  <c:v>941450880</c:v>
                </c:pt>
                <c:pt idx="3">
                  <c:v>2345948000</c:v>
                </c:pt>
                <c:pt idx="4">
                  <c:v>121570276765</c:v>
                </c:pt>
                <c:pt idx="5">
                  <c:v>22840875000</c:v>
                </c:pt>
                <c:pt idx="6">
                  <c:v>549763392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707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38"/>
          <c:y val="0.29275"/>
          <c:w val="0.23925"/>
          <c:h val="0.41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81681860425</c:v>
                </c:pt>
                <c:pt idx="1">
                  <c:v>40689164783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>
        <c:manualLayout>
          <c:xMode val="factor"/>
          <c:yMode val="factor"/>
          <c:x val="-0.015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160253.09379775828</c:v>
                </c:pt>
                <c:pt idx="1">
                  <c:v>151893.54085576613</c:v>
                </c:pt>
                <c:pt idx="2">
                  <c:v>163967.6916890334</c:v>
                </c:pt>
                <c:pt idx="3">
                  <c:v>146255.7727214483</c:v>
                </c:pt>
                <c:pt idx="4">
                  <c:v>210268.66068742992</c:v>
                </c:pt>
              </c:numCache>
            </c:numRef>
          </c:val>
        </c:ser>
        <c:axId val="19953853"/>
        <c:axId val="45366950"/>
      </c:barChart>
      <c:cat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2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99538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>
        <c:manualLayout>
          <c:xMode val="factor"/>
          <c:yMode val="factor"/>
          <c:x val="-0.01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45"/>
          <c:w val="0.8947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14021408.839779006</c:v>
                </c:pt>
                <c:pt idx="1">
                  <c:v>10664290.697674418</c:v>
                </c:pt>
                <c:pt idx="2">
                  <c:v>14208519.76668827</c:v>
                </c:pt>
                <c:pt idx="3">
                  <c:v>13883712.36133122</c:v>
                </c:pt>
                <c:pt idx="4">
                  <c:v>15667263.34519573</c:v>
                </c:pt>
              </c:numCache>
            </c:numRef>
          </c:val>
        </c:ser>
        <c:axId val="5649367"/>
        <c:axId val="50844304"/>
      </c:bar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2"/>
              <c:y val="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49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>
        <c:manualLayout>
          <c:xMode val="factor"/>
          <c:yMode val="factor"/>
          <c:x val="-0.02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2925"/>
          <c:w val="0.8867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567150.3282755793</c:v>
                </c:pt>
                <c:pt idx="1">
                  <c:v>458645.6965572458</c:v>
                </c:pt>
                <c:pt idx="2">
                  <c:v>604504.8721058434</c:v>
                </c:pt>
                <c:pt idx="3">
                  <c:v>625596.3970635174</c:v>
                </c:pt>
                <c:pt idx="4">
                  <c:v>471010.43232323235</c:v>
                </c:pt>
              </c:numCache>
            </c:numRef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4945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>
        <c:manualLayout>
          <c:xMode val="factor"/>
          <c:yMode val="factor"/>
          <c:x val="-0.02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3275"/>
          <c:w val="0.886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748371.1287758347</c:v>
                </c:pt>
                <c:pt idx="1">
                  <c:v>482587.02173913043</c:v>
                </c:pt>
                <c:pt idx="2">
                  <c:v>823072.1608961304</c:v>
                </c:pt>
                <c:pt idx="3">
                  <c:v>906454.724137931</c:v>
                </c:pt>
                <c:pt idx="4">
                  <c:v>547324.5614035088</c:v>
                </c:pt>
              </c:numCache>
            </c:numRef>
          </c:val>
        </c:ser>
        <c:axId val="21404779"/>
        <c:axId val="58425284"/>
      </c:barChart>
      <c:catAx>
        <c:axId val="21404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8425284"/>
        <c:crosses val="autoZero"/>
        <c:auto val="1"/>
        <c:lblOffset val="100"/>
        <c:tickLblSkip val="1"/>
        <c:noMultiLvlLbl val="0"/>
      </c:catAx>
      <c:valAx>
        <c:axId val="5842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1404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>
        <c:manualLayout>
          <c:xMode val="factor"/>
          <c:yMode val="factor"/>
          <c:x val="-0.02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3275"/>
          <c:w val="0.890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689579.0711346266</c:v>
                </c:pt>
                <c:pt idx="1">
                  <c:v>264341.9155509784</c:v>
                </c:pt>
                <c:pt idx="2">
                  <c:v>859429.0415466886</c:v>
                </c:pt>
                <c:pt idx="3">
                  <c:v>980752.849430114</c:v>
                </c:pt>
                <c:pt idx="4">
                  <c:v>594708.1151832461</c:v>
                </c:pt>
              </c:numCache>
            </c:numRef>
          </c:val>
        </c:ser>
        <c:axId val="56065509"/>
        <c:axId val="34827534"/>
      </c:barChart>
      <c:catAx>
        <c:axId val="56065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4827534"/>
        <c:crosses val="autoZero"/>
        <c:auto val="1"/>
        <c:lblOffset val="100"/>
        <c:tickLblSkip val="1"/>
        <c:noMultiLvlLbl val="0"/>
      </c:catAx>
      <c:valAx>
        <c:axId val="34827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56065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>
        <c:manualLayout>
          <c:xMode val="factor"/>
          <c:yMode val="factor"/>
          <c:x val="-0.024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875"/>
          <c:w val="0.889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5326189.562541073</c:v>
                </c:pt>
                <c:pt idx="1">
                  <c:v>1651547.6566614008</c:v>
                </c:pt>
                <c:pt idx="2">
                  <c:v>5659657.257239797</c:v>
                </c:pt>
                <c:pt idx="3">
                  <c:v>6079774.346748045</c:v>
                </c:pt>
                <c:pt idx="4">
                  <c:v>5237689.07710728</c:v>
                </c:pt>
              </c:numCache>
            </c:numRef>
          </c:val>
        </c:ser>
        <c:axId val="45012351"/>
        <c:axId val="2457976"/>
      </c:barChart>
      <c:catAx>
        <c:axId val="45012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2457976"/>
        <c:crosses val="autoZero"/>
        <c:auto val="1"/>
        <c:lblOffset val="100"/>
        <c:tickLblSkip val="1"/>
        <c:noMultiLvlLbl val="0"/>
      </c:catAx>
      <c:valAx>
        <c:axId val="2457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13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45012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47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6075"/>
          <c:y val="0.1765"/>
          <c:w val="0.422"/>
          <c:h val="0.60625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106795</c:v>
                </c:pt>
                <c:pt idx="1">
                  <c:v>1345</c:v>
                </c:pt>
                <c:pt idx="2">
                  <c:v>217</c:v>
                </c:pt>
                <c:pt idx="3">
                  <c:v>326</c:v>
                </c:pt>
                <c:pt idx="4">
                  <c:v>4141</c:v>
                </c:pt>
                <c:pt idx="5">
                  <c:v>784</c:v>
                </c:pt>
                <c:pt idx="6">
                  <c:v>153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0.03375</cdr:y>
    </cdr:from>
    <cdr:to>
      <cdr:x>0.66425</cdr:x>
      <cdr:y>0.12075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71900" y="85725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0.42625</cdr:x>
      <cdr:y>0.03375</cdr:y>
    </cdr:from>
    <cdr:to>
      <cdr:x>0.66425</cdr:x>
      <cdr:y>0.20825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85725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fld id="{d6c52886-a704-45c1-b830-51f05e23055c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$122.37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 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fld id="{da40ed93-2ddf-4f30-b246-584df7115e4c}" type="TxLink"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763,611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</cdr:x>
      <cdr:y>0.6285</cdr:y>
    </cdr:from>
    <cdr:to>
      <cdr:x>0.658</cdr:x>
      <cdr:y>0.715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714625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</cdr:x>
      <cdr:y>0.01225</cdr:y>
    </cdr:from>
    <cdr:to>
      <cdr:x>0.61625</cdr:x>
      <cdr:y>0.1105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28575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fld id="{59d6c166-ba01-4c9e-b7dd-cd37bc5d5cbf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798,287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0.01175</cdr:y>
    </cdr:from>
    <cdr:to>
      <cdr:x>0.647</cdr:x>
      <cdr:y>0.11275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552700" y="28575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0.4105</cdr:x>
      <cdr:y>0.01175</cdr:y>
    </cdr:from>
    <cdr:to>
      <cdr:x>0.6865</cdr:x>
      <cdr:y>0.09325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28575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fld id="{0823aceb-078b-439e-b48c-36c8261fc1b7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$273,385,331,396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 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fld id="{db8c5548-3d47-4a48-9f0a-9481a14cbf52}" type="TxLink"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113,761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PageLayoutView="0" workbookViewId="0" topLeftCell="A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sheetProtection/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zoomScalePageLayoutView="0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sheetProtection/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sheetProtection/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615933</v>
      </c>
      <c r="C6" s="7">
        <f>B6/B$9</f>
        <v>0.8066057194042516</v>
      </c>
      <c r="D6" s="14">
        <v>81681860425</v>
      </c>
      <c r="E6" s="7">
        <f>D6/D$9</f>
        <v>0.6674934714828233</v>
      </c>
    </row>
    <row r="7" spans="1:5" ht="12.75">
      <c r="A7" s="1" t="s">
        <v>30</v>
      </c>
      <c r="B7" s="6">
        <v>147678</v>
      </c>
      <c r="C7" s="7">
        <f>B7/B$9</f>
        <v>0.19339428059574837</v>
      </c>
      <c r="D7" s="14">
        <v>40689164783</v>
      </c>
      <c r="E7" s="7">
        <f>D7/D$9</f>
        <v>0.3325065285171767</v>
      </c>
    </row>
    <row r="9" spans="1:7" ht="12.75">
      <c r="A9" s="9" t="s">
        <v>12</v>
      </c>
      <c r="B9" s="10">
        <f>SUM(B6:B7)</f>
        <v>763611</v>
      </c>
      <c r="C9" s="29">
        <f>SUM(C6:C7)</f>
        <v>1</v>
      </c>
      <c r="D9" s="15">
        <f>SUM(D6:D7)</f>
        <v>122371025208</v>
      </c>
      <c r="E9" s="29">
        <f>SUM(E6:E7)</f>
        <v>1</v>
      </c>
      <c r="G9" s="54">
        <f>+D9/1000000000</f>
        <v>122.371025208</v>
      </c>
    </row>
  </sheetData>
  <sheetProtection/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106795</v>
      </c>
      <c r="C5" s="7">
        <f>B5/B$13</f>
        <v>0.9387663610551946</v>
      </c>
      <c r="D5" s="6">
        <v>763611</v>
      </c>
      <c r="E5" s="7">
        <f>D5/D$13</f>
        <v>0.9565619883575707</v>
      </c>
      <c r="F5" s="14">
        <v>122371025208</v>
      </c>
      <c r="G5" s="7">
        <f>F5/F$13</f>
        <v>0.447613720103896</v>
      </c>
      <c r="H5" s="14">
        <f>IF(D5=0,"-",+F5/D5)</f>
        <v>160253.09379775828</v>
      </c>
      <c r="I5" s="25"/>
    </row>
    <row r="6" spans="1:8" ht="12.75">
      <c r="A6" s="51" t="s">
        <v>6</v>
      </c>
      <c r="B6" s="6">
        <v>1345</v>
      </c>
      <c r="C6" s="7">
        <f aca="true" t="shared" si="0" ref="C6:C11">B6/B$13</f>
        <v>0.011823032497956241</v>
      </c>
      <c r="D6" s="6">
        <v>4877</v>
      </c>
      <c r="E6" s="7">
        <f aca="true" t="shared" si="1" ref="E6:E11">D6/D$13</f>
        <v>0.006109331606301994</v>
      </c>
      <c r="F6" s="14">
        <v>2765992151</v>
      </c>
      <c r="G6" s="7">
        <f aca="true" t="shared" si="2" ref="G6:G11">F6/F$13</f>
        <v>0.010117558747120366</v>
      </c>
      <c r="H6" s="14">
        <f aca="true" t="shared" si="3" ref="H6:H11">IF(D6=0,"-",+F6/D6)</f>
        <v>567150.3282755793</v>
      </c>
    </row>
    <row r="7" spans="1:8" ht="12.75">
      <c r="A7" s="51" t="s">
        <v>7</v>
      </c>
      <c r="B7" s="6">
        <v>217</v>
      </c>
      <c r="C7" s="7">
        <f t="shared" si="0"/>
        <v>0.0019075078453951707</v>
      </c>
      <c r="D7" s="6">
        <v>1258</v>
      </c>
      <c r="E7" s="7">
        <f t="shared" si="1"/>
        <v>0.0015758743409325217</v>
      </c>
      <c r="F7" s="14">
        <v>941450880</v>
      </c>
      <c r="G7" s="7">
        <f t="shared" si="2"/>
        <v>0.0034436773735906983</v>
      </c>
      <c r="H7" s="14">
        <f t="shared" si="3"/>
        <v>748371.1287758347</v>
      </c>
    </row>
    <row r="8" spans="1:8" ht="12.75">
      <c r="A8" s="51" t="s">
        <v>8</v>
      </c>
      <c r="B8" s="6">
        <v>326</v>
      </c>
      <c r="C8" s="7">
        <f t="shared" si="0"/>
        <v>0.0028656569474600256</v>
      </c>
      <c r="D8" s="6">
        <v>3402</v>
      </c>
      <c r="E8" s="7">
        <f t="shared" si="1"/>
        <v>0.004261625204970142</v>
      </c>
      <c r="F8" s="14">
        <v>2345948000</v>
      </c>
      <c r="G8" s="7">
        <f t="shared" si="2"/>
        <v>0.00858110414344756</v>
      </c>
      <c r="H8" s="14">
        <f t="shared" si="3"/>
        <v>689579.0711346266</v>
      </c>
    </row>
    <row r="9" spans="1:8" ht="12.75">
      <c r="A9" s="51" t="s">
        <v>9</v>
      </c>
      <c r="B9" s="6">
        <v>4141</v>
      </c>
      <c r="C9" s="7">
        <f t="shared" si="0"/>
        <v>0.03640087551972996</v>
      </c>
      <c r="D9" s="6">
        <v>22825</v>
      </c>
      <c r="E9" s="7">
        <f t="shared" si="1"/>
        <v>0.028592473634169165</v>
      </c>
      <c r="F9" s="14">
        <v>121570276765</v>
      </c>
      <c r="G9" s="7">
        <f t="shared" si="2"/>
        <v>0.44468470983508934</v>
      </c>
      <c r="H9" s="14">
        <f t="shared" si="3"/>
        <v>5326189.562541073</v>
      </c>
    </row>
    <row r="10" spans="1:8" ht="12.75">
      <c r="A10" s="51" t="s">
        <v>10</v>
      </c>
      <c r="B10" s="6">
        <v>784</v>
      </c>
      <c r="C10" s="7">
        <f t="shared" si="0"/>
        <v>0.006891641247879326</v>
      </c>
      <c r="D10" s="6">
        <v>1629</v>
      </c>
      <c r="E10" s="7">
        <f t="shared" si="1"/>
        <v>0.002040619476453957</v>
      </c>
      <c r="F10" s="14">
        <v>22840875000</v>
      </c>
      <c r="G10" s="7">
        <f t="shared" si="2"/>
        <v>0.08354828287006694</v>
      </c>
      <c r="H10" s="14">
        <f t="shared" si="3"/>
        <v>14021408.839779006</v>
      </c>
    </row>
    <row r="11" spans="1:8" ht="12.75">
      <c r="A11" s="51" t="s">
        <v>11</v>
      </c>
      <c r="B11" s="6">
        <v>153</v>
      </c>
      <c r="C11" s="7">
        <f t="shared" si="0"/>
        <v>0.0013449248863846134</v>
      </c>
      <c r="D11" s="6">
        <v>685</v>
      </c>
      <c r="E11" s="7">
        <f t="shared" si="1"/>
        <v>0.0008580873796015719</v>
      </c>
      <c r="F11" s="14">
        <v>549763392</v>
      </c>
      <c r="G11" s="7">
        <f t="shared" si="2"/>
        <v>0.0020109469267890786</v>
      </c>
      <c r="H11" s="14">
        <f t="shared" si="3"/>
        <v>802574.294890511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113761</v>
      </c>
      <c r="C13" s="11">
        <f t="shared" si="4"/>
        <v>0.9999999999999999</v>
      </c>
      <c r="D13" s="10">
        <f t="shared" si="4"/>
        <v>798287</v>
      </c>
      <c r="E13" s="12">
        <f t="shared" si="4"/>
        <v>1</v>
      </c>
      <c r="F13" s="15">
        <f t="shared" si="4"/>
        <v>273385331396</v>
      </c>
      <c r="G13" s="12">
        <f t="shared" si="4"/>
        <v>1</v>
      </c>
      <c r="H13" s="15">
        <f>F13/D13</f>
        <v>342464.9673563518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61533</v>
      </c>
      <c r="C16" s="7">
        <f aca="true" t="shared" si="5" ref="C16:C22">B16/B$24</f>
        <v>0.9754291964554634</v>
      </c>
      <c r="D16" s="6">
        <v>234924</v>
      </c>
      <c r="E16" s="7">
        <f aca="true" t="shared" si="6" ref="E16:E22">D16/D$24</f>
        <v>0.9807420148035585</v>
      </c>
      <c r="F16" s="20">
        <v>35683438192</v>
      </c>
      <c r="G16" s="7">
        <f aca="true" t="shared" si="7" ref="G16:G22">F16/F$24</f>
        <v>0.8752120484407666</v>
      </c>
      <c r="H16" s="20">
        <f aca="true" t="shared" si="8" ref="H16:H22">IF(D16=0,"-",+F16/D16)</f>
        <v>151893.54085576613</v>
      </c>
      <c r="J16" s="8"/>
      <c r="M16" s="1"/>
      <c r="N16" s="1"/>
    </row>
    <row r="17" spans="1:14" ht="12.75">
      <c r="A17" s="1" t="s">
        <v>6</v>
      </c>
      <c r="B17" s="6">
        <v>507</v>
      </c>
      <c r="C17" s="7">
        <f t="shared" si="5"/>
        <v>0.008037030578761314</v>
      </c>
      <c r="D17" s="6">
        <v>1249</v>
      </c>
      <c r="E17" s="7">
        <f t="shared" si="6"/>
        <v>0.00521422577722857</v>
      </c>
      <c r="F17" s="20">
        <v>572848475</v>
      </c>
      <c r="G17" s="7">
        <f t="shared" si="7"/>
        <v>0.014050324538606872</v>
      </c>
      <c r="H17" s="20">
        <f t="shared" si="8"/>
        <v>458645.6965572458</v>
      </c>
      <c r="J17" s="8"/>
      <c r="M17" s="1"/>
      <c r="N17" s="1"/>
    </row>
    <row r="18" spans="1:14" ht="12.75">
      <c r="A18" s="1" t="s">
        <v>7</v>
      </c>
      <c r="B18" s="6">
        <v>57</v>
      </c>
      <c r="C18" s="7">
        <f t="shared" si="5"/>
        <v>0.0009035714851861833</v>
      </c>
      <c r="D18" s="6">
        <v>276</v>
      </c>
      <c r="E18" s="7">
        <f t="shared" si="6"/>
        <v>0.001152222829875969</v>
      </c>
      <c r="F18" s="20">
        <v>133194018</v>
      </c>
      <c r="G18" s="7">
        <f t="shared" si="7"/>
        <v>0.003266865953515972</v>
      </c>
      <c r="H18" s="20">
        <f t="shared" si="8"/>
        <v>482587.02173913043</v>
      </c>
      <c r="J18" s="8"/>
      <c r="M18" s="1"/>
      <c r="N18" s="1"/>
    </row>
    <row r="19" spans="1:14" ht="12.75">
      <c r="A19" s="1" t="s">
        <v>8</v>
      </c>
      <c r="B19" s="6">
        <v>179</v>
      </c>
      <c r="C19" s="7">
        <f t="shared" si="5"/>
        <v>0.0028375315061109968</v>
      </c>
      <c r="D19" s="6">
        <v>971</v>
      </c>
      <c r="E19" s="7">
        <f t="shared" si="6"/>
        <v>0.004053653506556398</v>
      </c>
      <c r="F19" s="20">
        <v>256676000</v>
      </c>
      <c r="G19" s="7">
        <f t="shared" si="7"/>
        <v>0.006295523613415324</v>
      </c>
      <c r="H19" s="20">
        <f t="shared" si="8"/>
        <v>264341.9155509784</v>
      </c>
      <c r="J19" s="8"/>
      <c r="M19" s="1"/>
      <c r="N19" s="1"/>
    </row>
    <row r="20" spans="1:14" ht="12.75">
      <c r="A20" s="1" t="s">
        <v>9</v>
      </c>
      <c r="B20" s="6">
        <v>679</v>
      </c>
      <c r="C20" s="7">
        <f t="shared" si="5"/>
        <v>0.01076359716563892</v>
      </c>
      <c r="D20" s="6">
        <v>1899</v>
      </c>
      <c r="E20" s="7">
        <f t="shared" si="6"/>
        <v>0.007927794035994438</v>
      </c>
      <c r="F20" s="20">
        <v>3136289000</v>
      </c>
      <c r="G20" s="7">
        <f t="shared" si="7"/>
        <v>0.07692414350385206</v>
      </c>
      <c r="H20" s="20">
        <f t="shared" si="8"/>
        <v>1651547.6566614008</v>
      </c>
      <c r="J20" s="8"/>
      <c r="M20" s="1"/>
      <c r="N20" s="1"/>
    </row>
    <row r="21" spans="1:14" ht="12.75">
      <c r="A21" s="1" t="s">
        <v>10</v>
      </c>
      <c r="B21" s="6">
        <v>74</v>
      </c>
      <c r="C21" s="7">
        <f t="shared" si="5"/>
        <v>0.0011730577176101327</v>
      </c>
      <c r="D21" s="6">
        <v>86</v>
      </c>
      <c r="E21" s="7">
        <f t="shared" si="6"/>
        <v>0.000359025954236715</v>
      </c>
      <c r="F21" s="20">
        <v>917129000</v>
      </c>
      <c r="G21" s="7">
        <f t="shared" si="7"/>
        <v>0.02249453504047119</v>
      </c>
      <c r="H21" s="20">
        <f t="shared" si="8"/>
        <v>10664290.697674418</v>
      </c>
      <c r="J21" s="8"/>
      <c r="M21" s="1"/>
      <c r="N21" s="1"/>
    </row>
    <row r="22" spans="1:14" ht="12.75">
      <c r="A22" s="1" t="s">
        <v>11</v>
      </c>
      <c r="B22" s="6">
        <v>54</v>
      </c>
      <c r="C22" s="7">
        <f t="shared" si="5"/>
        <v>0.0008560150912290158</v>
      </c>
      <c r="D22" s="6">
        <v>132</v>
      </c>
      <c r="E22" s="7">
        <f t="shared" si="6"/>
        <v>0.0005510630925493765</v>
      </c>
      <c r="F22" s="20">
        <v>71617000</v>
      </c>
      <c r="G22" s="7">
        <f t="shared" si="7"/>
        <v>0.0017565589093719912</v>
      </c>
      <c r="H22" s="20">
        <f t="shared" si="8"/>
        <v>542553.0303030303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63083</v>
      </c>
      <c r="C24" s="11">
        <f t="shared" si="9"/>
        <v>0.9999999999999999</v>
      </c>
      <c r="D24" s="10">
        <f t="shared" si="9"/>
        <v>239537</v>
      </c>
      <c r="E24" s="11">
        <f t="shared" si="9"/>
        <v>0.9999999999999999</v>
      </c>
      <c r="F24" s="21">
        <f t="shared" si="9"/>
        <v>40771191685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106445</v>
      </c>
      <c r="C27" s="7">
        <f>B27/B$35</f>
        <v>0.9387512126289796</v>
      </c>
      <c r="D27" s="6">
        <v>528687</v>
      </c>
      <c r="E27" s="7">
        <f>D27/D$35</f>
        <v>0.9461959731543624</v>
      </c>
      <c r="F27" s="20">
        <v>86687587016</v>
      </c>
      <c r="G27" s="7">
        <f>F27/F$35</f>
        <v>0.37266688570050266</v>
      </c>
      <c r="H27" s="20">
        <f aca="true" t="shared" si="10" ref="H27:H33">IF(D27=0,"-",+F27/D27)</f>
        <v>163967.6916890334</v>
      </c>
      <c r="J27" s="8"/>
    </row>
    <row r="28" spans="1:10" ht="12.75">
      <c r="A28" s="1" t="s">
        <v>6</v>
      </c>
      <c r="B28" s="6">
        <v>1331</v>
      </c>
      <c r="C28" s="7">
        <f aca="true" t="shared" si="11" ref="C28:C33">B28/B$35</f>
        <v>0.011738248522797425</v>
      </c>
      <c r="D28" s="6">
        <v>3628</v>
      </c>
      <c r="E28" s="7">
        <f aca="true" t="shared" si="12" ref="E28:E33">D28/D$35</f>
        <v>0.006493064876957494</v>
      </c>
      <c r="F28" s="20">
        <v>2193143676</v>
      </c>
      <c r="G28" s="7">
        <f aca="true" t="shared" si="13" ref="G28:G33">F28/F$35</f>
        <v>0.009428247477667366</v>
      </c>
      <c r="H28" s="20">
        <f t="shared" si="10"/>
        <v>604504.8721058434</v>
      </c>
      <c r="J28" s="8"/>
    </row>
    <row r="29" spans="1:10" ht="12.75">
      <c r="A29" s="1" t="s">
        <v>7</v>
      </c>
      <c r="B29" s="6">
        <v>215</v>
      </c>
      <c r="C29" s="7">
        <f t="shared" si="11"/>
        <v>0.0018961107681453391</v>
      </c>
      <c r="D29" s="6">
        <v>982</v>
      </c>
      <c r="E29" s="7">
        <f t="shared" si="12"/>
        <v>0.0017574944071588367</v>
      </c>
      <c r="F29" s="20">
        <v>808256862</v>
      </c>
      <c r="G29" s="7">
        <f t="shared" si="13"/>
        <v>0.0034746678039614402</v>
      </c>
      <c r="H29" s="20">
        <f t="shared" si="10"/>
        <v>823072.1608961304</v>
      </c>
      <c r="J29" s="8"/>
    </row>
    <row r="30" spans="1:10" ht="12.75">
      <c r="A30" s="1" t="s">
        <v>8</v>
      </c>
      <c r="B30" s="6">
        <v>326</v>
      </c>
      <c r="C30" s="7">
        <f t="shared" si="11"/>
        <v>0.0028750330716994445</v>
      </c>
      <c r="D30" s="6">
        <v>2431</v>
      </c>
      <c r="E30" s="7">
        <f t="shared" si="12"/>
        <v>0.004350782997762864</v>
      </c>
      <c r="F30" s="20">
        <v>2089272000</v>
      </c>
      <c r="G30" s="7">
        <f t="shared" si="13"/>
        <v>0.008981706798201147</v>
      </c>
      <c r="H30" s="20">
        <f t="shared" si="10"/>
        <v>859429.0415466886</v>
      </c>
      <c r="J30" s="8"/>
    </row>
    <row r="31" spans="1:10" ht="12.75">
      <c r="A31" s="1" t="s">
        <v>9</v>
      </c>
      <c r="B31" s="6">
        <v>4139</v>
      </c>
      <c r="C31" s="7">
        <f t="shared" si="11"/>
        <v>0.03650233706676074</v>
      </c>
      <c r="D31" s="6">
        <v>20926</v>
      </c>
      <c r="E31" s="7">
        <f t="shared" si="12"/>
        <v>0.03745145413870246</v>
      </c>
      <c r="F31" s="20">
        <v>118433987765</v>
      </c>
      <c r="G31" s="7">
        <f t="shared" si="13"/>
        <v>0.5091435452382322</v>
      </c>
      <c r="H31" s="20">
        <f t="shared" si="10"/>
        <v>5659657.257239797</v>
      </c>
      <c r="J31" s="8"/>
    </row>
    <row r="32" spans="1:10" ht="12.75">
      <c r="A32" s="1" t="s">
        <v>10</v>
      </c>
      <c r="B32" s="6">
        <v>782</v>
      </c>
      <c r="C32" s="7">
        <f t="shared" si="11"/>
        <v>0.006896551724137931</v>
      </c>
      <c r="D32" s="6">
        <v>1543</v>
      </c>
      <c r="E32" s="7">
        <f t="shared" si="12"/>
        <v>0.0027615212527964204</v>
      </c>
      <c r="F32" s="20">
        <v>21923746000</v>
      </c>
      <c r="G32" s="7">
        <f t="shared" si="13"/>
        <v>0.09424941247010211</v>
      </c>
      <c r="H32" s="20">
        <f t="shared" si="10"/>
        <v>14208519.76668827</v>
      </c>
      <c r="J32" s="8"/>
    </row>
    <row r="33" spans="1:10" ht="12.75">
      <c r="A33" s="1" t="s">
        <v>11</v>
      </c>
      <c r="B33" s="6">
        <v>152</v>
      </c>
      <c r="C33" s="7">
        <f t="shared" si="11"/>
        <v>0.0013405062174794956</v>
      </c>
      <c r="D33" s="6">
        <v>553</v>
      </c>
      <c r="E33" s="7">
        <f t="shared" si="12"/>
        <v>0.0009897091722595077</v>
      </c>
      <c r="F33" s="20">
        <v>478146392</v>
      </c>
      <c r="G33" s="7">
        <f t="shared" si="13"/>
        <v>0.002055534511333015</v>
      </c>
      <c r="H33" s="20">
        <f t="shared" si="10"/>
        <v>864640.8535262207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113390</v>
      </c>
      <c r="C35" s="11">
        <f t="shared" si="14"/>
        <v>1</v>
      </c>
      <c r="D35" s="10">
        <f t="shared" si="14"/>
        <v>558750</v>
      </c>
      <c r="E35" s="11">
        <f t="shared" si="14"/>
        <v>0.9999999999999999</v>
      </c>
      <c r="F35" s="21">
        <f t="shared" si="14"/>
        <v>232614139711</v>
      </c>
      <c r="G35" s="11">
        <f t="shared" si="14"/>
        <v>0.9999999999999999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97516</v>
      </c>
      <c r="C38" s="7">
        <f aca="true" t="shared" si="15" ref="C38:C44">B38/B$46</f>
        <v>0.940031040033932</v>
      </c>
      <c r="D38" s="6">
        <v>382403</v>
      </c>
      <c r="E38" s="7">
        <f aca="true" t="shared" si="16" ref="E38:E44">D38/D$46</f>
        <v>0.9559692612295508</v>
      </c>
      <c r="F38" s="20">
        <v>55928646256</v>
      </c>
      <c r="G38" s="7">
        <f aca="true" t="shared" si="17" ref="G38:G44">F38/F$46</f>
        <v>0.39447274405409877</v>
      </c>
      <c r="H38" s="20">
        <f aca="true" t="shared" si="18" ref="H38:H44">IF(D38=0,"-",+F38/D38)</f>
        <v>146255.7727214483</v>
      </c>
      <c r="J38" s="8"/>
      <c r="N38" s="1"/>
    </row>
    <row r="39" spans="1:14" ht="12.75">
      <c r="A39" s="1" t="s">
        <v>6</v>
      </c>
      <c r="B39" s="6">
        <v>1297</v>
      </c>
      <c r="C39" s="7">
        <f t="shared" si="15"/>
        <v>0.012502771431601068</v>
      </c>
      <c r="D39" s="6">
        <v>3133</v>
      </c>
      <c r="E39" s="7">
        <f t="shared" si="16"/>
        <v>0.007832186712531499</v>
      </c>
      <c r="F39" s="20">
        <v>1959993512</v>
      </c>
      <c r="G39" s="7">
        <f t="shared" si="17"/>
        <v>0.013824114666889965</v>
      </c>
      <c r="H39" s="20">
        <f t="shared" si="18"/>
        <v>625596.3970635174</v>
      </c>
      <c r="J39" s="8"/>
      <c r="N39" s="1"/>
    </row>
    <row r="40" spans="1:14" ht="12.75">
      <c r="A40" s="1" t="s">
        <v>7</v>
      </c>
      <c r="B40" s="6">
        <v>212</v>
      </c>
      <c r="C40" s="7">
        <f t="shared" si="15"/>
        <v>0.0020436295632223797</v>
      </c>
      <c r="D40" s="6">
        <v>754</v>
      </c>
      <c r="E40" s="7">
        <f t="shared" si="16"/>
        <v>0.0018849246030158793</v>
      </c>
      <c r="F40" s="20">
        <v>683466862</v>
      </c>
      <c r="G40" s="7">
        <f t="shared" si="17"/>
        <v>0.004820589564945182</v>
      </c>
      <c r="H40" s="20">
        <f t="shared" si="18"/>
        <v>906454.724137931</v>
      </c>
      <c r="J40" s="8"/>
      <c r="N40" s="1"/>
    </row>
    <row r="41" spans="1:14" ht="12.75">
      <c r="A41" s="1" t="s">
        <v>8</v>
      </c>
      <c r="B41" s="6">
        <v>300</v>
      </c>
      <c r="C41" s="7">
        <f t="shared" si="15"/>
        <v>0.0028919286272014806</v>
      </c>
      <c r="D41" s="6">
        <v>1667</v>
      </c>
      <c r="E41" s="7">
        <f t="shared" si="16"/>
        <v>0.004167333306667733</v>
      </c>
      <c r="F41" s="20">
        <v>1634915000</v>
      </c>
      <c r="G41" s="7">
        <f t="shared" si="17"/>
        <v>0.011531289411032708</v>
      </c>
      <c r="H41" s="20">
        <f t="shared" si="18"/>
        <v>980752.849430114</v>
      </c>
      <c r="J41" s="8"/>
      <c r="N41" s="1"/>
    </row>
    <row r="42" spans="1:14" ht="12.75">
      <c r="A42" s="1" t="s">
        <v>9</v>
      </c>
      <c r="B42" s="6">
        <v>3513</v>
      </c>
      <c r="C42" s="7">
        <f t="shared" si="15"/>
        <v>0.03386448422452934</v>
      </c>
      <c r="D42" s="6">
        <v>10486</v>
      </c>
      <c r="E42" s="7">
        <f t="shared" si="16"/>
        <v>0.026213951441942322</v>
      </c>
      <c r="F42" s="20">
        <v>63752513800</v>
      </c>
      <c r="G42" s="7">
        <f t="shared" si="17"/>
        <v>0.44965560124450293</v>
      </c>
      <c r="H42" s="20">
        <f t="shared" si="18"/>
        <v>6079774.346748045</v>
      </c>
      <c r="J42" s="8"/>
      <c r="N42" s="1"/>
    </row>
    <row r="43" spans="1:14" ht="12.75">
      <c r="A43" s="1" t="s">
        <v>10</v>
      </c>
      <c r="B43" s="6">
        <v>779</v>
      </c>
      <c r="C43" s="7">
        <f t="shared" si="15"/>
        <v>0.007509374668633178</v>
      </c>
      <c r="D43" s="6">
        <v>1262</v>
      </c>
      <c r="E43" s="7">
        <f t="shared" si="16"/>
        <v>0.0031548738050477983</v>
      </c>
      <c r="F43" s="20">
        <v>17521245000</v>
      </c>
      <c r="G43" s="7">
        <f t="shared" si="17"/>
        <v>0.12357984784322718</v>
      </c>
      <c r="H43" s="20">
        <f t="shared" si="18"/>
        <v>13883712.36133122</v>
      </c>
      <c r="J43" s="8"/>
      <c r="N43" s="1"/>
    </row>
    <row r="44" spans="1:14" ht="12.75">
      <c r="A44" s="1" t="s">
        <v>11</v>
      </c>
      <c r="B44" s="6">
        <v>120</v>
      </c>
      <c r="C44" s="7">
        <f t="shared" si="15"/>
        <v>0.0011567714508805922</v>
      </c>
      <c r="D44" s="6">
        <v>311</v>
      </c>
      <c r="E44" s="7">
        <f t="shared" si="16"/>
        <v>0.0007774689012439503</v>
      </c>
      <c r="F44" s="20">
        <v>299981610</v>
      </c>
      <c r="G44" s="7">
        <f t="shared" si="17"/>
        <v>0.0021158132153032685</v>
      </c>
      <c r="H44" s="20">
        <f t="shared" si="18"/>
        <v>964571.0932475884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103737</v>
      </c>
      <c r="C46" s="11">
        <f t="shared" si="19"/>
        <v>1</v>
      </c>
      <c r="D46" s="10">
        <f t="shared" si="19"/>
        <v>400016</v>
      </c>
      <c r="E46" s="11">
        <f t="shared" si="19"/>
        <v>1</v>
      </c>
      <c r="F46" s="10">
        <f t="shared" si="19"/>
        <v>141780762040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84417</v>
      </c>
      <c r="C49" s="7">
        <f aca="true" t="shared" si="20" ref="C49:C55">B49/B$57</f>
        <v>0.9490281166035233</v>
      </c>
      <c r="D49" s="6">
        <v>146284</v>
      </c>
      <c r="E49" s="7">
        <f aca="true" t="shared" si="21" ref="E49:E55">D49/D$57</f>
        <v>0.9215668980810664</v>
      </c>
      <c r="F49" s="20">
        <v>30758940760</v>
      </c>
      <c r="G49" s="7">
        <f aca="true" t="shared" si="22" ref="G49:G55">F49/F$57</f>
        <v>0.3386303751844327</v>
      </c>
      <c r="H49" s="20">
        <f aca="true" t="shared" si="23" ref="H49:H55">IF(D49=0,"-",+F49/D49)</f>
        <v>210268.66068742992</v>
      </c>
      <c r="J49" s="8"/>
      <c r="N49" s="1"/>
    </row>
    <row r="50" spans="1:14" ht="12.75">
      <c r="A50" s="1" t="s">
        <v>6</v>
      </c>
      <c r="B50" s="6">
        <v>409</v>
      </c>
      <c r="C50" s="7">
        <f t="shared" si="20"/>
        <v>0.004598037121561309</v>
      </c>
      <c r="D50" s="6">
        <v>495</v>
      </c>
      <c r="E50" s="7">
        <f t="shared" si="21"/>
        <v>0.0031184245341262743</v>
      </c>
      <c r="F50" s="20">
        <v>233150164</v>
      </c>
      <c r="G50" s="7">
        <f t="shared" si="22"/>
        <v>0.0025667895434261373</v>
      </c>
      <c r="H50" s="20">
        <f t="shared" si="23"/>
        <v>471010.43232323235</v>
      </c>
      <c r="J50" s="8"/>
      <c r="N50" s="1"/>
    </row>
    <row r="51" spans="1:14" ht="12.75">
      <c r="A51" s="1" t="s">
        <v>7</v>
      </c>
      <c r="B51" s="6">
        <v>25</v>
      </c>
      <c r="C51" s="7">
        <f t="shared" si="20"/>
        <v>0.00028105361378736606</v>
      </c>
      <c r="D51" s="6">
        <v>228</v>
      </c>
      <c r="E51" s="7">
        <f t="shared" si="21"/>
        <v>0.0014363652399611928</v>
      </c>
      <c r="F51" s="20">
        <v>124790000</v>
      </c>
      <c r="G51" s="7">
        <f t="shared" si="22"/>
        <v>0.001373834191787863</v>
      </c>
      <c r="H51" s="20">
        <f t="shared" si="23"/>
        <v>547324.5614035088</v>
      </c>
      <c r="J51" s="8"/>
      <c r="N51" s="1"/>
    </row>
    <row r="52" spans="1:14" ht="12.75">
      <c r="A52" s="1" t="s">
        <v>8</v>
      </c>
      <c r="B52" s="6">
        <v>271</v>
      </c>
      <c r="C52" s="7">
        <f t="shared" si="20"/>
        <v>0.0030466211734550483</v>
      </c>
      <c r="D52" s="6">
        <v>764</v>
      </c>
      <c r="E52" s="7">
        <f t="shared" si="21"/>
        <v>0.004813083523378735</v>
      </c>
      <c r="F52" s="20">
        <v>454357000</v>
      </c>
      <c r="G52" s="7">
        <f t="shared" si="22"/>
        <v>0.005002092971216909</v>
      </c>
      <c r="H52" s="20">
        <f t="shared" si="23"/>
        <v>594708.1151832461</v>
      </c>
      <c r="J52" s="8"/>
      <c r="N52" s="1"/>
    </row>
    <row r="53" spans="1:14" ht="12.75">
      <c r="A53" s="1" t="s">
        <v>9</v>
      </c>
      <c r="B53" s="6">
        <v>3523</v>
      </c>
      <c r="C53" s="7">
        <f t="shared" si="20"/>
        <v>0.03960607525491563</v>
      </c>
      <c r="D53" s="6">
        <v>10440</v>
      </c>
      <c r="E53" s="7">
        <f t="shared" si="21"/>
        <v>0.06577040835611778</v>
      </c>
      <c r="F53" s="20">
        <v>54681473965</v>
      </c>
      <c r="G53" s="7">
        <f t="shared" si="22"/>
        <v>0.6019975846660377</v>
      </c>
      <c r="H53" s="20">
        <f t="shared" si="23"/>
        <v>5237689.07710728</v>
      </c>
      <c r="J53" s="8"/>
      <c r="N53" s="1"/>
    </row>
    <row r="54" spans="1:14" ht="12.75">
      <c r="A54" s="1" t="s">
        <v>10</v>
      </c>
      <c r="B54" s="6">
        <v>183</v>
      </c>
      <c r="C54" s="7">
        <f t="shared" si="20"/>
        <v>0.00205731245292352</v>
      </c>
      <c r="D54" s="6">
        <v>281</v>
      </c>
      <c r="E54" s="7">
        <f t="shared" si="21"/>
        <v>0.0017702571597767334</v>
      </c>
      <c r="F54" s="20">
        <v>4402501000</v>
      </c>
      <c r="G54" s="7">
        <f t="shared" si="22"/>
        <v>0.04846787725923759</v>
      </c>
      <c r="H54" s="20">
        <f t="shared" si="23"/>
        <v>15667263.34519573</v>
      </c>
      <c r="J54" s="8"/>
      <c r="N54" s="1"/>
    </row>
    <row r="55" spans="1:14" ht="12.75">
      <c r="A55" s="1" t="s">
        <v>11</v>
      </c>
      <c r="B55" s="6">
        <v>123</v>
      </c>
      <c r="C55" s="7">
        <f t="shared" si="20"/>
        <v>0.001382783779833841</v>
      </c>
      <c r="D55" s="6">
        <v>242</v>
      </c>
      <c r="E55" s="7">
        <f t="shared" si="21"/>
        <v>0.0015245631055728452</v>
      </c>
      <c r="F55" s="20">
        <v>178164782</v>
      </c>
      <c r="G55" s="7">
        <f t="shared" si="22"/>
        <v>0.001961446183861133</v>
      </c>
      <c r="H55" s="20">
        <f t="shared" si="23"/>
        <v>736218.1074380166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88951</v>
      </c>
      <c r="C57" s="11">
        <f t="shared" si="24"/>
        <v>0.9999999999999999</v>
      </c>
      <c r="D57" s="10">
        <f t="shared" si="24"/>
        <v>158734</v>
      </c>
      <c r="E57" s="11">
        <f t="shared" si="24"/>
        <v>0.9999999999999999</v>
      </c>
      <c r="F57" s="10">
        <f t="shared" si="24"/>
        <v>90833377671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sheetProtection/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zoomScalePageLayoutView="0" workbookViewId="0" topLeftCell="A1">
      <selection activeCell="B34" sqref="B34"/>
    </sheetView>
  </sheetViews>
  <sheetFormatPr defaultColWidth="10.660156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jtaylor</cp:lastModifiedBy>
  <cp:lastPrinted>2001-02-08T21:22:29Z</cp:lastPrinted>
  <dcterms:created xsi:type="dcterms:W3CDTF">2000-09-06T18:30:25Z</dcterms:created>
  <dcterms:modified xsi:type="dcterms:W3CDTF">2010-04-06T19:57:19Z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